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5600" windowHeight="6345" activeTab="1"/>
  </bookViews>
  <sheets>
    <sheet name="KIB A" sheetId="1" r:id="rId1"/>
    <sheet name="KIB B " sheetId="7" r:id="rId2"/>
    <sheet name="KIB B Pengadaan" sheetId="13" r:id="rId3"/>
    <sheet name="KIB B  Masuk" sheetId="14" r:id="rId4"/>
    <sheet name="KIB B Keluar" sheetId="15" r:id="rId5"/>
    <sheet name="KIB C " sheetId="3" r:id="rId6"/>
    <sheet name="KIB D " sheetId="4" r:id="rId7"/>
    <sheet name="KIB E " sheetId="5" r:id="rId8"/>
    <sheet name="KIB F " sheetId="6" r:id="rId9"/>
    <sheet name="KIP B NON APBD" sheetId="8" r:id="rId10"/>
    <sheet name="KIP C NON APBD" sheetId="9" r:id="rId11"/>
    <sheet name="KIP D NON APBD" sheetId="10" r:id="rId12"/>
    <sheet name="KIB E NON APBD" sheetId="11" r:id="rId13"/>
    <sheet name="BMD" sheetId="12" r:id="rId14"/>
  </sheets>
  <externalReferences>
    <externalReference r:id="rId15"/>
    <externalReference r:id="rId16"/>
    <externalReference r:id="rId17"/>
    <externalReference r:id="rId18"/>
  </externalReferences>
  <definedNames>
    <definedName name="_xlnm._FilterDatabase" localSheetId="0" hidden="1">'KIB A'!$A$10:$R$16</definedName>
    <definedName name="_xlnm._FilterDatabase" localSheetId="1" hidden="1">'KIB B '!$A$7:$X$247</definedName>
    <definedName name="_xlnm._FilterDatabase" localSheetId="3" hidden="1">'KIB B  Masuk'!$A$9:$AG$10</definedName>
    <definedName name="_xlnm._FilterDatabase" localSheetId="4" hidden="1">'KIB B Keluar'!$A$9:$AG$30</definedName>
    <definedName name="_xlnm._FilterDatabase" localSheetId="2" hidden="1">'KIB B Pengadaan'!$A$9:$AG$22</definedName>
    <definedName name="_xlnm._FilterDatabase" localSheetId="5" hidden="1">'KIB C '!$A$9:$AH$17</definedName>
    <definedName name="_xlnm._FilterDatabase" localSheetId="6" hidden="1">'KIB D '!$A$9:$BC$22</definedName>
    <definedName name="_xlnm._FilterDatabase" localSheetId="7" hidden="1">'KIB E '!$A$10:$V$19</definedName>
    <definedName name="a" localSheetId="1">#REF!</definedName>
    <definedName name="a" localSheetId="3">#REF!</definedName>
    <definedName name="a" localSheetId="4">#REF!</definedName>
    <definedName name="a" localSheetId="2">#REF!</definedName>
    <definedName name="a">#REF!</definedName>
    <definedName name="bar" localSheetId="1">#REF!</definedName>
    <definedName name="bar" localSheetId="3">#REF!</definedName>
    <definedName name="bar" localSheetId="4">#REF!</definedName>
    <definedName name="bar" localSheetId="2">#REF!</definedName>
    <definedName name="bar">#REF!</definedName>
    <definedName name="DD" localSheetId="1">#REF!</definedName>
    <definedName name="DD" localSheetId="3">#REF!</definedName>
    <definedName name="DD" localSheetId="4">#REF!</definedName>
    <definedName name="DD" localSheetId="2">#REF!</definedName>
    <definedName name="DD">#REF!</definedName>
    <definedName name="F" localSheetId="1">#REF!</definedName>
    <definedName name="F" localSheetId="3">#REF!</definedName>
    <definedName name="F" localSheetId="4">#REF!</definedName>
    <definedName name="F" localSheetId="2">#REF!</definedName>
    <definedName name="F">#REF!</definedName>
    <definedName name="indra" localSheetId="1">#REF!</definedName>
    <definedName name="indra" localSheetId="3">#REF!</definedName>
    <definedName name="indra" localSheetId="4">#REF!</definedName>
    <definedName name="indra" localSheetId="2">#REF!</definedName>
    <definedName name="indra">#REF!</definedName>
    <definedName name="indra_9" localSheetId="1">#REF!</definedName>
    <definedName name="indra_9" localSheetId="3">#REF!</definedName>
    <definedName name="indra_9" localSheetId="4">#REF!</definedName>
    <definedName name="indra_9" localSheetId="2">#REF!</definedName>
    <definedName name="indra_9">#REF!</definedName>
    <definedName name="INV" localSheetId="1">#REF!</definedName>
    <definedName name="INV" localSheetId="3">#REF!</definedName>
    <definedName name="INV" localSheetId="4">#REF!</definedName>
    <definedName name="INV" localSheetId="2">#REF!</definedName>
    <definedName name="INV">#REF!</definedName>
    <definedName name="JJJ" localSheetId="1">#REF!</definedName>
    <definedName name="JJJ" localSheetId="3">#REF!</definedName>
    <definedName name="JJJ" localSheetId="4">#REF!</definedName>
    <definedName name="JJJ" localSheetId="2">#REF!</definedName>
    <definedName name="JJJ">#REF!</definedName>
    <definedName name="kdakl" localSheetId="1">#REF!</definedName>
    <definedName name="kdakl" localSheetId="3">#REF!</definedName>
    <definedName name="kdakl" localSheetId="4">#REF!</definedName>
    <definedName name="kdakl" localSheetId="2">#REF!</definedName>
    <definedName name="kdakl">#REF!</definedName>
    <definedName name="kode" localSheetId="1">#REF!</definedName>
    <definedName name="kode" localSheetId="3">#REF!</definedName>
    <definedName name="kode" localSheetId="4">#REF!</definedName>
    <definedName name="kode" localSheetId="2">#REF!</definedName>
    <definedName name="kode">#REF!</definedName>
    <definedName name="Kode_Barang" localSheetId="1">#REF!</definedName>
    <definedName name="Kode_Barang" localSheetId="3">#REF!</definedName>
    <definedName name="Kode_Barang" localSheetId="4">#REF!</definedName>
    <definedName name="Kode_Barang" localSheetId="2">#REF!</definedName>
    <definedName name="Kode_Barang">#REF!</definedName>
    <definedName name="KODE_RUANG1">'[1]Kode Ruang'!$A$6:$D$88</definedName>
    <definedName name="kondisi">[2]Sheet4!$A$1:$B$9</definedName>
    <definedName name="LL" localSheetId="1">#REF!</definedName>
    <definedName name="LL" localSheetId="3">#REF!</definedName>
    <definedName name="LL" localSheetId="4">#REF!</definedName>
    <definedName name="LL" localSheetId="2">#REF!</definedName>
    <definedName name="LL">#REF!</definedName>
    <definedName name="penyusutan" localSheetId="1">#REF!</definedName>
    <definedName name="penyusutan" localSheetId="3">#REF!</definedName>
    <definedName name="penyusutan" localSheetId="4">#REF!</definedName>
    <definedName name="penyusutan" localSheetId="2">#REF!</definedName>
    <definedName name="penyusutan">#REF!</definedName>
    <definedName name="print" localSheetId="1">#REF!</definedName>
    <definedName name="print" localSheetId="3">#REF!</definedName>
    <definedName name="print" localSheetId="4">#REF!</definedName>
    <definedName name="print" localSheetId="2">#REF!</definedName>
    <definedName name="print">#REF!</definedName>
    <definedName name="_xlnm.Print_Area" localSheetId="1">'KIB B '!$A$1:$U$258</definedName>
    <definedName name="_xlnm.Print_Area" localSheetId="3">'KIB B  Masuk'!$A$1:$AD$21</definedName>
    <definedName name="_xlnm.Print_Area" localSheetId="4">'KIB B Keluar'!$A$1:$AD$41</definedName>
    <definedName name="_xlnm.Print_Area" localSheetId="2">'KIB B Pengadaan'!$A$1:$AD$33</definedName>
    <definedName name="Print_Area_MI" localSheetId="1">#REF!</definedName>
    <definedName name="Print_Area_MI" localSheetId="3">#REF!</definedName>
    <definedName name="Print_Area_MI" localSheetId="4">#REF!</definedName>
    <definedName name="Print_Area_MI" localSheetId="2">#REF!</definedName>
    <definedName name="Print_Area_MI">#REF!</definedName>
    <definedName name="Print_Area_MI_1" localSheetId="1">#REF!</definedName>
    <definedName name="Print_Area_MI_1" localSheetId="3">#REF!</definedName>
    <definedName name="Print_Area_MI_1" localSheetId="4">#REF!</definedName>
    <definedName name="Print_Area_MI_1" localSheetId="2">#REF!</definedName>
    <definedName name="Print_Area_MI_1">#REF!</definedName>
    <definedName name="Print_Area_MI_9" localSheetId="1">#REF!</definedName>
    <definedName name="Print_Area_MI_9" localSheetId="3">#REF!</definedName>
    <definedName name="Print_Area_MI_9" localSheetId="4">#REF!</definedName>
    <definedName name="Print_Area_MI_9" localSheetId="2">#REF!</definedName>
    <definedName name="Print_Area_MI_9">#REF!</definedName>
    <definedName name="ters" localSheetId="1">#REF!</definedName>
    <definedName name="ters" localSheetId="3">#REF!</definedName>
    <definedName name="ters" localSheetId="4">#REF!</definedName>
    <definedName name="ters" localSheetId="2">#REF!</definedName>
    <definedName name="ters">#REF!</definedName>
    <definedName name="TEsttttt" localSheetId="1">[3]Sheet4!#REF!</definedName>
    <definedName name="TEsttttt" localSheetId="3">[3]Sheet4!#REF!</definedName>
    <definedName name="TEsttttt" localSheetId="4">[3]Sheet4!#REF!</definedName>
    <definedName name="TEsttttt" localSheetId="2">[3]Sheet4!#REF!</definedName>
    <definedName name="TEsttttt">[3]Sheet4!#REF!</definedName>
  </definedNames>
  <calcPr calcId="144525"/>
</workbook>
</file>

<file path=xl/calcChain.xml><?xml version="1.0" encoding="utf-8"?>
<calcChain xmlns="http://schemas.openxmlformats.org/spreadsheetml/2006/main">
  <c r="S237" i="7" l="1"/>
  <c r="V29" i="15" l="1"/>
  <c r="U29" i="15"/>
  <c r="T29" i="15"/>
  <c r="W28" i="15"/>
  <c r="X28" i="15" s="1"/>
  <c r="S28" i="15"/>
  <c r="W27" i="15"/>
  <c r="X27" i="15" s="1"/>
  <c r="Y27" i="15" s="1"/>
  <c r="S27" i="15"/>
  <c r="W26" i="15"/>
  <c r="X26" i="15" s="1"/>
  <c r="Y26" i="15" s="1"/>
  <c r="S26" i="15"/>
  <c r="W25" i="15"/>
  <c r="X25" i="15" s="1"/>
  <c r="Y25" i="15" s="1"/>
  <c r="S25" i="15"/>
  <c r="W24" i="15"/>
  <c r="S24" i="15"/>
  <c r="W23" i="15"/>
  <c r="X23" i="15" s="1"/>
  <c r="Y23" i="15" s="1"/>
  <c r="S23" i="15"/>
  <c r="W22" i="15"/>
  <c r="X22" i="15" s="1"/>
  <c r="S22" i="15"/>
  <c r="Z22" i="15" s="1"/>
  <c r="W21" i="15"/>
  <c r="S21" i="15"/>
  <c r="Z21" i="15" s="1"/>
  <c r="W20" i="15"/>
  <c r="X20" i="15" s="1"/>
  <c r="S20" i="15"/>
  <c r="W19" i="15"/>
  <c r="X19" i="15" s="1"/>
  <c r="Y19" i="15" s="1"/>
  <c r="S19" i="15"/>
  <c r="W18" i="15"/>
  <c r="X18" i="15" s="1"/>
  <c r="S18" i="15"/>
  <c r="W17" i="15"/>
  <c r="S17" i="15"/>
  <c r="Z17" i="15" s="1"/>
  <c r="W16" i="15"/>
  <c r="X16" i="15" s="1"/>
  <c r="Y16" i="15" s="1"/>
  <c r="S16" i="15"/>
  <c r="Z16" i="15" s="1"/>
  <c r="W15" i="15"/>
  <c r="X15" i="15" s="1"/>
  <c r="S15" i="15"/>
  <c r="W14" i="15"/>
  <c r="X14" i="15" s="1"/>
  <c r="Y14" i="15" s="1"/>
  <c r="S14" i="15"/>
  <c r="W13" i="15"/>
  <c r="X13" i="15" s="1"/>
  <c r="Y13" i="15" s="1"/>
  <c r="S13" i="15"/>
  <c r="W12" i="15"/>
  <c r="X12" i="15" s="1"/>
  <c r="Y12" i="15" s="1"/>
  <c r="S12" i="15"/>
  <c r="Z12" i="15" s="1"/>
  <c r="W11" i="15"/>
  <c r="S11" i="15"/>
  <c r="W10" i="15"/>
  <c r="S10" i="15"/>
  <c r="V21" i="13"/>
  <c r="U21" i="13"/>
  <c r="T21" i="13"/>
  <c r="Z20" i="13"/>
  <c r="S20" i="13"/>
  <c r="S19" i="13"/>
  <c r="Z19" i="13" s="1"/>
  <c r="Z18" i="13"/>
  <c r="S18" i="13"/>
  <c r="S17" i="13"/>
  <c r="Z17" i="13" s="1"/>
  <c r="S16" i="13"/>
  <c r="Z16" i="13" s="1"/>
  <c r="S15" i="13"/>
  <c r="Z15" i="13" s="1"/>
  <c r="S14" i="13"/>
  <c r="Z14" i="13" s="1"/>
  <c r="S13" i="13"/>
  <c r="Z13" i="13" s="1"/>
  <c r="S12" i="13"/>
  <c r="Z12" i="13" s="1"/>
  <c r="S11" i="13"/>
  <c r="Z11" i="13" s="1"/>
  <c r="Z10" i="13"/>
  <c r="S10" i="13"/>
  <c r="Y18" i="15" l="1"/>
  <c r="AA21" i="15"/>
  <c r="Y22" i="15"/>
  <c r="AB22" i="15"/>
  <c r="AB16" i="15"/>
  <c r="X10" i="15"/>
  <c r="Y10" i="15" s="1"/>
  <c r="AB12" i="15"/>
  <c r="W29" i="15"/>
  <c r="X11" i="15"/>
  <c r="Y11" i="15" s="1"/>
  <c r="X17" i="15"/>
  <c r="Y17" i="15" s="1"/>
  <c r="AA17" i="15"/>
  <c r="X24" i="15"/>
  <c r="Y24" i="15" s="1"/>
  <c r="S29" i="15"/>
  <c r="Z11" i="15"/>
  <c r="AA11" i="15" s="1"/>
  <c r="Z10" i="15"/>
  <c r="AA12" i="15"/>
  <c r="Z18" i="15"/>
  <c r="AB18" i="15" s="1"/>
  <c r="AA16" i="15"/>
  <c r="AA22" i="15"/>
  <c r="Z26" i="15"/>
  <c r="AB26" i="15" s="1"/>
  <c r="X21" i="15"/>
  <c r="Y21" i="15" s="1"/>
  <c r="Y28" i="15"/>
  <c r="Y15" i="15"/>
  <c r="Y20" i="15"/>
  <c r="Z13" i="15"/>
  <c r="AB13" i="15" s="1"/>
  <c r="Z14" i="15"/>
  <c r="AB14" i="15" s="1"/>
  <c r="Z19" i="15"/>
  <c r="AB19" i="15" s="1"/>
  <c r="Z23" i="15"/>
  <c r="AB23" i="15" s="1"/>
  <c r="Z25" i="15"/>
  <c r="AB25" i="15" s="1"/>
  <c r="Z27" i="15"/>
  <c r="AB27" i="15" s="1"/>
  <c r="Z15" i="15"/>
  <c r="Z20" i="15"/>
  <c r="Z24" i="15"/>
  <c r="Z28" i="15"/>
  <c r="S21" i="13"/>
  <c r="W21" i="13"/>
  <c r="AA25" i="15" l="1"/>
  <c r="AC25" i="15" s="1"/>
  <c r="AD25" i="15" s="1"/>
  <c r="AB17" i="15"/>
  <c r="AC17" i="15" s="1"/>
  <c r="AD17" i="15" s="1"/>
  <c r="AB10" i="15"/>
  <c r="AC16" i="15"/>
  <c r="AD16" i="15" s="1"/>
  <c r="AA26" i="15"/>
  <c r="AC26" i="15" s="1"/>
  <c r="AD26" i="15" s="1"/>
  <c r="AC12" i="15"/>
  <c r="AD12" i="15" s="1"/>
  <c r="AB11" i="15"/>
  <c r="AC11" i="15" s="1"/>
  <c r="AD11" i="15" s="1"/>
  <c r="AC22" i="15"/>
  <c r="AD22" i="15" s="1"/>
  <c r="AB24" i="15"/>
  <c r="AA10" i="15"/>
  <c r="AB28" i="15"/>
  <c r="AA28" i="15"/>
  <c r="AA27" i="15"/>
  <c r="AC27" i="15" s="1"/>
  <c r="AD27" i="15" s="1"/>
  <c r="AA19" i="15"/>
  <c r="AC19" i="15" s="1"/>
  <c r="AD19" i="15" s="1"/>
  <c r="AA24" i="15"/>
  <c r="AA23" i="15"/>
  <c r="AC23" i="15" s="1"/>
  <c r="AD23" i="15" s="1"/>
  <c r="AA14" i="15"/>
  <c r="AC14" i="15" s="1"/>
  <c r="AD14" i="15" s="1"/>
  <c r="AB21" i="15"/>
  <c r="AC21" i="15" s="1"/>
  <c r="AD21" i="15" s="1"/>
  <c r="AA18" i="15"/>
  <c r="AC18" i="15" s="1"/>
  <c r="AD18" i="15" s="1"/>
  <c r="AA20" i="15"/>
  <c r="AB20" i="15"/>
  <c r="AA15" i="15"/>
  <c r="AB15" i="15"/>
  <c r="Z29" i="15"/>
  <c r="X29" i="15"/>
  <c r="AA13" i="15"/>
  <c r="AC13" i="15" s="1"/>
  <c r="AD13" i="15" s="1"/>
  <c r="X21" i="13"/>
  <c r="Z21" i="13"/>
  <c r="AC24" i="15" l="1"/>
  <c r="AD24" i="15" s="1"/>
  <c r="AC10" i="15"/>
  <c r="AD10" i="15" s="1"/>
  <c r="AC20" i="15"/>
  <c r="AD20" i="15" s="1"/>
  <c r="Y29" i="15"/>
  <c r="AC28" i="15"/>
  <c r="AD28" i="15" s="1"/>
  <c r="AB21" i="13"/>
  <c r="AC15" i="15"/>
  <c r="AD15" i="15" s="1"/>
  <c r="AA29" i="15"/>
  <c r="AB29" i="15"/>
  <c r="Y21" i="13"/>
  <c r="AA21" i="13"/>
  <c r="AC29" i="15" l="1"/>
  <c r="AD29" i="15"/>
  <c r="AC21" i="13"/>
  <c r="AD21" i="13"/>
  <c r="S236" i="7" l="1"/>
  <c r="S235" i="7"/>
  <c r="S234" i="7"/>
  <c r="S233" i="7"/>
  <c r="U246" i="7"/>
  <c r="S232" i="7"/>
  <c r="S231" i="7"/>
  <c r="S230" i="7"/>
  <c r="S229" i="7"/>
  <c r="S228" i="7"/>
  <c r="S227" i="7"/>
  <c r="S226" i="7"/>
  <c r="S225" i="7"/>
  <c r="S224" i="7"/>
  <c r="S223" i="7"/>
  <c r="S222" i="7"/>
  <c r="S221" i="7"/>
  <c r="S220" i="7"/>
  <c r="S219" i="7"/>
  <c r="S218" i="7"/>
  <c r="S217" i="7"/>
  <c r="S216" i="7"/>
  <c r="S215" i="7"/>
  <c r="S214" i="7"/>
  <c r="S213" i="7"/>
  <c r="S212" i="7"/>
  <c r="S211" i="7"/>
  <c r="S210" i="7"/>
  <c r="S209" i="7"/>
  <c r="S208" i="7"/>
  <c r="S207" i="7"/>
  <c r="S206" i="7"/>
  <c r="S205" i="7"/>
  <c r="S204" i="7"/>
  <c r="S203" i="7"/>
  <c r="S202" i="7"/>
  <c r="S201" i="7"/>
  <c r="S200" i="7"/>
  <c r="S199" i="7"/>
  <c r="S198" i="7"/>
  <c r="S197" i="7"/>
  <c r="S196" i="7"/>
  <c r="S195" i="7"/>
  <c r="S194" i="7"/>
  <c r="S193" i="7"/>
  <c r="S192" i="7"/>
  <c r="S191" i="7"/>
  <c r="S190" i="7"/>
  <c r="S189" i="7"/>
  <c r="S188" i="7"/>
  <c r="S187" i="7"/>
  <c r="S186" i="7"/>
  <c r="S185" i="7"/>
  <c r="S184" i="7"/>
  <c r="S183" i="7"/>
  <c r="S182" i="7"/>
  <c r="S181" i="7"/>
  <c r="S180" i="7"/>
  <c r="S179" i="7"/>
  <c r="S178" i="7"/>
  <c r="S177" i="7"/>
  <c r="S176" i="7"/>
  <c r="S175" i="7"/>
  <c r="S174" i="7"/>
  <c r="S173" i="7"/>
  <c r="S172" i="7"/>
  <c r="S171" i="7"/>
  <c r="S170" i="7"/>
  <c r="S169" i="7"/>
  <c r="S168" i="7"/>
  <c r="S167" i="7"/>
  <c r="S166" i="7"/>
  <c r="S165" i="7"/>
  <c r="S164" i="7"/>
  <c r="S163" i="7"/>
  <c r="S162" i="7"/>
  <c r="S161" i="7"/>
  <c r="S160" i="7"/>
  <c r="S159" i="7"/>
  <c r="S158" i="7"/>
  <c r="S157" i="7"/>
  <c r="S156" i="7"/>
  <c r="S155" i="7"/>
  <c r="S154" i="7"/>
  <c r="S153" i="7"/>
  <c r="S152" i="7"/>
  <c r="S151" i="7"/>
  <c r="S150" i="7"/>
  <c r="S149" i="7"/>
  <c r="S148" i="7"/>
  <c r="S147" i="7"/>
  <c r="S146" i="7"/>
  <c r="S145" i="7"/>
  <c r="S144" i="7"/>
  <c r="S143" i="7"/>
  <c r="S142" i="7"/>
  <c r="S141" i="7"/>
  <c r="S140" i="7"/>
  <c r="S139" i="7"/>
  <c r="S138" i="7"/>
  <c r="S137" i="7"/>
  <c r="S136" i="7"/>
  <c r="S135" i="7"/>
  <c r="S134" i="7"/>
  <c r="S133" i="7"/>
  <c r="S132" i="7"/>
  <c r="S131" i="7"/>
  <c r="S130" i="7"/>
  <c r="S129" i="7"/>
  <c r="S128" i="7"/>
  <c r="S127" i="7"/>
  <c r="S126" i="7"/>
  <c r="S125" i="7"/>
  <c r="S124" i="7"/>
  <c r="S123" i="7"/>
  <c r="S122" i="7"/>
  <c r="S121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246" i="7" l="1"/>
  <c r="Z11" i="3"/>
  <c r="AA11" i="3" s="1"/>
  <c r="AC11" i="3"/>
  <c r="AD11" i="3"/>
  <c r="Z12" i="3"/>
  <c r="AA12" i="3" s="1"/>
  <c r="AC12" i="3"/>
  <c r="AD12" i="3" s="1"/>
  <c r="Z13" i="3"/>
  <c r="AA13" i="3" s="1"/>
  <c r="AC13" i="3"/>
  <c r="Z14" i="3"/>
  <c r="AA14" i="3" s="1"/>
  <c r="AC14" i="3"/>
  <c r="V15" i="3"/>
  <c r="X10" i="4"/>
  <c r="Y10" i="4" s="1"/>
  <c r="AA10" i="4"/>
  <c r="X11" i="4"/>
  <c r="Y11" i="4" s="1"/>
  <c r="AA11" i="4"/>
  <c r="Z10" i="3"/>
  <c r="AD10" i="3" s="1"/>
  <c r="AC10" i="3"/>
  <c r="AD14" i="3" l="1"/>
  <c r="AD13" i="3"/>
  <c r="AB11" i="4"/>
  <c r="AB10" i="4"/>
  <c r="AE13" i="3"/>
  <c r="AF13" i="3" s="1"/>
  <c r="AG13" i="3" s="1"/>
  <c r="AB13" i="3"/>
  <c r="AE11" i="3"/>
  <c r="AF11" i="3" s="1"/>
  <c r="AG11" i="3" s="1"/>
  <c r="AB11" i="3"/>
  <c r="AE14" i="3"/>
  <c r="AB14" i="3"/>
  <c r="AE12" i="3"/>
  <c r="AF12" i="3" s="1"/>
  <c r="AG12" i="3" s="1"/>
  <c r="AB12" i="3"/>
  <c r="AC11" i="4"/>
  <c r="Z11" i="4"/>
  <c r="AC10" i="4"/>
  <c r="Z10" i="4"/>
  <c r="AA10" i="3"/>
  <c r="AE10" i="3" s="1"/>
  <c r="AF10" i="3" s="1"/>
  <c r="AD11" i="4" l="1"/>
  <c r="AE11" i="4" s="1"/>
  <c r="AF14" i="3"/>
  <c r="AG14" i="3" s="1"/>
  <c r="AG10" i="3"/>
  <c r="AD10" i="4"/>
  <c r="AD13" i="4" s="1"/>
  <c r="AB10" i="3"/>
  <c r="R6" i="6"/>
  <c r="R5" i="6"/>
  <c r="R4" i="6" s="1"/>
  <c r="AF16" i="3" l="1"/>
  <c r="AG16" i="3"/>
  <c r="AE10" i="4"/>
  <c r="AE13" i="4" s="1"/>
  <c r="S20" i="5"/>
  <c r="S19" i="4" l="1"/>
  <c r="O17" i="1" l="1"/>
  <c r="AE19" i="4" l="1"/>
  <c r="AE20" i="4" s="1"/>
  <c r="S21" i="5" s="1"/>
  <c r="AD19" i="4"/>
  <c r="AD22" i="4" s="1"/>
  <c r="AD20" i="4" l="1"/>
  <c r="S22" i="5" s="1"/>
</calcChain>
</file>

<file path=xl/sharedStrings.xml><?xml version="1.0" encoding="utf-8"?>
<sst xmlns="http://schemas.openxmlformats.org/spreadsheetml/2006/main" count="4235" uniqueCount="961">
  <si>
    <t>KARTU INVENTARIS BARANG (KIB) A</t>
  </si>
  <si>
    <t>TANAH</t>
  </si>
  <si>
    <t>KEADAAN PER-31 DESEMBER 2014</t>
  </si>
  <si>
    <t>PROVINSI</t>
  </si>
  <si>
    <t>:   NUSA TENGGARA BARAT</t>
  </si>
  <si>
    <t>KABUPATEN/KOTA</t>
  </si>
  <si>
    <t>:   LOMBOK BARAT</t>
  </si>
  <si>
    <t>NO.</t>
  </si>
  <si>
    <t>JENIS / NAMA BARANG</t>
  </si>
  <si>
    <t>NOMOR</t>
  </si>
  <si>
    <r>
      <t>LUAS (M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</si>
  <si>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t>TAHUN</t>
  </si>
  <si>
    <t>LETAK/LOKASI/ALAMAT</t>
  </si>
  <si>
    <t>STATUS TANAH</t>
  </si>
  <si>
    <t>PENGGUNAAN</t>
  </si>
  <si>
    <t>ASAL USUL PEROLEHAN</t>
  </si>
  <si>
    <t>HARGA SATUAN</t>
  </si>
  <si>
    <t>HARGA PEROLEHAN (Rp.)</t>
  </si>
  <si>
    <t>KETERANGAN</t>
  </si>
  <si>
    <t xml:space="preserve"> URUT</t>
  </si>
  <si>
    <t>KODE BARANG</t>
  </si>
  <si>
    <t>REGISTER</t>
  </si>
  <si>
    <t>HAK</t>
  </si>
  <si>
    <t>SERTIFIKAT</t>
  </si>
  <si>
    <t>UPB</t>
  </si>
  <si>
    <t>TANGGAL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</si>
  <si>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</si>
  <si>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</si>
  <si>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</si>
  <si>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</si>
  <si>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</si>
  <si>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</si>
  <si>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</si>
  <si>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</si>
  <si>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</si>
  <si>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</si>
  <si>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</si>
  <si>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</si>
  <si>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</si>
  <si>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</si>
  <si>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</si>
  <si>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KARTU INVENTARIS BARANG (KIB) B</t>
  </si>
  <si>
    <t>PERALATAN DAN MESIN</t>
  </si>
  <si>
    <t>NO. URUT</t>
  </si>
  <si>
    <t>KELOMPOK JENIS BARANG</t>
  </si>
  <si>
    <t>NOMOR REGISTER</t>
  </si>
  <si>
    <t>MERK / TYPE</t>
  </si>
  <si>
    <t>UKURAN (CC/PK)</t>
  </si>
  <si>
    <t>BAHAN</t>
  </si>
  <si>
    <t>TAHUN BELI</t>
  </si>
  <si>
    <t>JMLH BARANG (UNIT/BUAH/SET)</t>
  </si>
  <si>
    <t xml:space="preserve">HARGA </t>
  </si>
  <si>
    <t>HARGA PEROLEHAN</t>
  </si>
  <si>
    <t>UMUR MASA MANFAAT</t>
  </si>
  <si>
    <t>TAMBAHAN MASA MANFAAT (PEMELIHARAAN)</t>
  </si>
  <si>
    <t>SISA MASA MANFAAT DI TH LK</t>
  </si>
  <si>
    <t>PENYUSUTAN PER TAHUN (-1/UE*HP)</t>
  </si>
  <si>
    <t>PENYUSUTAN</t>
  </si>
  <si>
    <t>NILAI BUKU</t>
  </si>
  <si>
    <t>PABRIK</t>
  </si>
  <si>
    <t>RANGKA</t>
  </si>
  <si>
    <t>MESIN</t>
  </si>
  <si>
    <t>POLISI</t>
  </si>
  <si>
    <t>BPKB</t>
  </si>
  <si>
    <t>SATUAN</t>
  </si>
  <si>
    <t>KOREKSI TH SEBELUMNYA</t>
  </si>
  <si>
    <t>s/d 2014</t>
  </si>
  <si>
    <t>25 = 21+22-23-24</t>
  </si>
  <si>
    <t>30 = 20 + 29</t>
  </si>
  <si>
    <t>KARTU INVENTARIS BARANG (KIB) C</t>
  </si>
  <si>
    <t>GEDUNG DAN BANGUNAN</t>
  </si>
  <si>
    <t>NO. UPB</t>
  </si>
  <si>
    <t>KONDISI BANGUNAN (B, KB, RB)</t>
  </si>
  <si>
    <t>KONSTRUKSI BANGUNAN</t>
  </si>
  <si>
    <t>LUAS LANTAI (M2)</t>
  </si>
  <si>
    <t>ALAMAT LOKASI</t>
  </si>
  <si>
    <t>TAHUN PEROLEHAN</t>
  </si>
  <si>
    <t>DOKUMEN GEDUNG</t>
  </si>
  <si>
    <t>LUAS (M2)</t>
  </si>
  <si>
    <t>DOKUMEN TANAH</t>
  </si>
  <si>
    <t>NOMOR KODE TANAH</t>
  </si>
  <si>
    <t>ASAL USUL</t>
  </si>
  <si>
    <t>BERTINGKAT / TIDAK</t>
  </si>
  <si>
    <t>BETON / TIDAK</t>
  </si>
  <si>
    <t>6</t>
  </si>
  <si>
    <t>17</t>
  </si>
  <si>
    <t>18</t>
  </si>
  <si>
    <t>19</t>
  </si>
  <si>
    <t>20</t>
  </si>
  <si>
    <t>21</t>
  </si>
  <si>
    <t>22</t>
  </si>
  <si>
    <t>27 = 23+24-25-26</t>
  </si>
  <si>
    <t>29 = 25 * 28</t>
  </si>
  <si>
    <t>30 = 26 * 28</t>
  </si>
  <si>
    <t>31 = 29 + 30</t>
  </si>
  <si>
    <t>31 = 21 + 31</t>
  </si>
  <si>
    <t>KARTU INVENTARIS BARANG (KIB) D</t>
  </si>
  <si>
    <t>JALAN IRIGASI DAN JARINGAN</t>
  </si>
  <si>
    <t>rekap</t>
  </si>
  <si>
    <t>jumlah</t>
  </si>
  <si>
    <t>KONSTRUKSI</t>
  </si>
  <si>
    <t>PANJANG (Km)</t>
  </si>
  <si>
    <t>LEBAR (M)</t>
  </si>
  <si>
    <r>
      <t>LUAS (M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</si>
  <si>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t>LETAK / ALAMAT LOKASI</t>
  </si>
  <si>
    <t>DOKUMEN</t>
  </si>
  <si>
    <t>KONDISI (B, KB, RB)</t>
  </si>
  <si>
    <t>32 = 21 + 31</t>
  </si>
  <si>
    <t>KARTU INVENTARIS BARANG (KIB) E</t>
  </si>
  <si>
    <t>ASET TETAP LAINNYA</t>
  </si>
  <si>
    <t>No</t>
  </si>
  <si>
    <t>No UPB</t>
  </si>
  <si>
    <t>Nama Barang / Jenis Barang</t>
  </si>
  <si>
    <t>Kelompok Jenis Barang</t>
  </si>
  <si>
    <t>N o m o r</t>
  </si>
  <si>
    <t>Buku/ Perpustakaan</t>
  </si>
  <si>
    <t>Barang Bercorak Kesenian/Kebudayaan</t>
  </si>
  <si>
    <t>Hewan Ternak dan Tumbuhan</t>
  </si>
  <si>
    <t>Jumlah Barang</t>
  </si>
  <si>
    <t>Tahun Cetak/ Pembelian</t>
  </si>
  <si>
    <t>Asal usul Perolehan</t>
  </si>
  <si>
    <t xml:space="preserve">Harga </t>
  </si>
  <si>
    <t>Jumlah Harga (Rp.)</t>
  </si>
  <si>
    <t>Kode Barang</t>
  </si>
  <si>
    <t>Register</t>
  </si>
  <si>
    <t>Judul/ Pencipta</t>
  </si>
  <si>
    <t>Spesifikasi</t>
  </si>
  <si>
    <t>Asal Daerah</t>
  </si>
  <si>
    <t>Pencipta</t>
  </si>
  <si>
    <t>Bahan</t>
  </si>
  <si>
    <t>Tanggal</t>
  </si>
  <si>
    <t>Nomor</t>
  </si>
  <si>
    <t>Satuan</t>
  </si>
  <si>
    <t>KARTU INVENTARIS BARANG (KIB) F</t>
  </si>
  <si>
    <t>KONSTRUKSI DALAM PENGERJAAN</t>
  </si>
  <si>
    <t>BANGUNAN (P, SP, D)</t>
  </si>
  <si>
    <r>
      <t>JUMLAH BARANG/ LUAS (M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</si>
  <si>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>ASAL USUL PEMBIAYAAN</t>
  </si>
  <si>
    <t>REALISASI AWAL PER 31-12-2012</t>
  </si>
  <si>
    <t>SISA PENCAIRAN TA. 2013</t>
  </si>
  <si>
    <t>FISIK KEUANGAN S/D 2013 (100%)</t>
  </si>
  <si>
    <t>S K P D</t>
  </si>
  <si>
    <t>Barang</t>
  </si>
  <si>
    <t>013</t>
  </si>
  <si>
    <t>02.03.01.01.03</t>
  </si>
  <si>
    <t>Statiaon Wagon</t>
  </si>
  <si>
    <t>0002</t>
  </si>
  <si>
    <t>Daihatshu</t>
  </si>
  <si>
    <t>1295CC</t>
  </si>
  <si>
    <t>Besi</t>
  </si>
  <si>
    <t>2008</t>
  </si>
  <si>
    <t>MHKP3CA1JBK003230</t>
  </si>
  <si>
    <t>DBA7576</t>
  </si>
  <si>
    <t>DR 9091 DL</t>
  </si>
  <si>
    <t>475818</t>
  </si>
  <si>
    <t>Pembelian</t>
  </si>
  <si>
    <t>1 Unit</t>
  </si>
  <si>
    <t>kendaraan Operasional</t>
  </si>
  <si>
    <t>micro bus</t>
  </si>
  <si>
    <t>0003</t>
  </si>
  <si>
    <t>Phanter</t>
  </si>
  <si>
    <t>2499</t>
  </si>
  <si>
    <t>MHCTBR54F8K296975</t>
  </si>
  <si>
    <t>E296975</t>
  </si>
  <si>
    <t>DR 36 DL</t>
  </si>
  <si>
    <t>5688928</t>
  </si>
  <si>
    <t>Kend.Operasional Kepala Badan</t>
  </si>
  <si>
    <t>02.03.01.05.01</t>
  </si>
  <si>
    <t>Sepeda Motor Supra X 125</t>
  </si>
  <si>
    <t>0008</t>
  </si>
  <si>
    <t>Honda</t>
  </si>
  <si>
    <t>125</t>
  </si>
  <si>
    <t>2006</t>
  </si>
  <si>
    <t>MH1JB41156K067262</t>
  </si>
  <si>
    <t>JB41E1066786</t>
  </si>
  <si>
    <t>DR 3176 DL</t>
  </si>
  <si>
    <t>D.8853964.0</t>
  </si>
  <si>
    <t>Hibah dari Setda</t>
  </si>
  <si>
    <t>Kendaraan Operasional Kasubbid</t>
  </si>
  <si>
    <t>02'03'01'05.01</t>
  </si>
  <si>
    <t>DR 3184 DL</t>
  </si>
  <si>
    <t>D.8853964</t>
  </si>
  <si>
    <t>Sepeda Motor supra X 125</t>
  </si>
  <si>
    <t>0004</t>
  </si>
  <si>
    <t>MH1JB81118K347917</t>
  </si>
  <si>
    <t>JB81E1344222</t>
  </si>
  <si>
    <t>DR 3677 DL</t>
  </si>
  <si>
    <t>5688801</t>
  </si>
  <si>
    <t>Kendaraan Operasional Kabid</t>
  </si>
  <si>
    <t>MH1JB81168K365409</t>
  </si>
  <si>
    <t>JB81F1362410</t>
  </si>
  <si>
    <t>DR 3678 DL</t>
  </si>
  <si>
    <t>5688798</t>
  </si>
  <si>
    <t>0005</t>
  </si>
  <si>
    <t>MH1JB81188-K353911</t>
  </si>
  <si>
    <t>JB81E-1350302</t>
  </si>
  <si>
    <t>DR 3680 DL</t>
  </si>
  <si>
    <t>5688800</t>
  </si>
  <si>
    <t xml:space="preserve">Sepeda Motor Vario </t>
  </si>
  <si>
    <t>0006</t>
  </si>
  <si>
    <t>MH1JF1217K571557</t>
  </si>
  <si>
    <t>JF12E1575722</t>
  </si>
  <si>
    <t>DR 3719 DL</t>
  </si>
  <si>
    <t>5689260</t>
  </si>
  <si>
    <t>Sepeda Motor Vario</t>
  </si>
  <si>
    <t>MH1JF1215858K566566</t>
  </si>
  <si>
    <t>JF12E1570955</t>
  </si>
  <si>
    <t>DR 3681 DL</t>
  </si>
  <si>
    <t>5688891</t>
  </si>
  <si>
    <t>MH1JF1218K562667</t>
  </si>
  <si>
    <t>JF12E1567044</t>
  </si>
  <si>
    <t>DR 3679 DL</t>
  </si>
  <si>
    <t>5688799</t>
  </si>
  <si>
    <t>Kendaraan Operasional Kasubbag</t>
  </si>
  <si>
    <t>Sepeda Motor Beat</t>
  </si>
  <si>
    <t>0009</t>
  </si>
  <si>
    <t>110</t>
  </si>
  <si>
    <t>2009</t>
  </si>
  <si>
    <t>MH1JF22109K13926</t>
  </si>
  <si>
    <t>JF22E1139041</t>
  </si>
  <si>
    <t>DR 3960 DL</t>
  </si>
  <si>
    <t>G2972213.0</t>
  </si>
  <si>
    <t>02.04.03.08.24</t>
  </si>
  <si>
    <t>Air Conditioning Unit</t>
  </si>
  <si>
    <t>0001</t>
  </si>
  <si>
    <t>Uchida</t>
  </si>
  <si>
    <t>1 pk</t>
  </si>
  <si>
    <t>Plastik/Besi</t>
  </si>
  <si>
    <t>Ruang Kepala Badan</t>
  </si>
  <si>
    <t>02.06.01.04.04</t>
  </si>
  <si>
    <t>Filling Besi/Metal</t>
  </si>
  <si>
    <t>Brother</t>
  </si>
  <si>
    <t>Plat</t>
  </si>
  <si>
    <t>Ruang Sekretariat</t>
  </si>
  <si>
    <t>0007</t>
  </si>
  <si>
    <t>02.06.01.04.05</t>
  </si>
  <si>
    <t>Filling kayu</t>
  </si>
  <si>
    <t>Lokal</t>
  </si>
  <si>
    <t>Kayu</t>
  </si>
  <si>
    <t>1982</t>
  </si>
  <si>
    <t>2001</t>
  </si>
  <si>
    <t>Ruang</t>
  </si>
  <si>
    <t>02.06.01.04.06</t>
  </si>
  <si>
    <t>Brand Kas</t>
  </si>
  <si>
    <t>Rajawali</t>
  </si>
  <si>
    <t>Baja</t>
  </si>
  <si>
    <t>2000</t>
  </si>
  <si>
    <t>Ruang sekretariat</t>
  </si>
  <si>
    <t>02.06.01.04.12</t>
  </si>
  <si>
    <t>Lemari kaca</t>
  </si>
  <si>
    <t>Kayu/kaca</t>
  </si>
  <si>
    <t>Gudang</t>
  </si>
  <si>
    <t>02.06.01.05.01</t>
  </si>
  <si>
    <t>papan Visuil</t>
  </si>
  <si>
    <t>kayu</t>
  </si>
  <si>
    <t>1995</t>
  </si>
  <si>
    <t>Ruangan</t>
  </si>
  <si>
    <t>02.06.01.05.07</t>
  </si>
  <si>
    <t>Papan Pengumuman</t>
  </si>
  <si>
    <t>2007</t>
  </si>
  <si>
    <t>ruangan</t>
  </si>
  <si>
    <t>runagan</t>
  </si>
  <si>
    <t>02.06.01.05.10</t>
  </si>
  <si>
    <t>Papan White board</t>
  </si>
  <si>
    <t xml:space="preserve">Kayu/Melamin </t>
  </si>
  <si>
    <t>2003</t>
  </si>
  <si>
    <t>semua ruangan</t>
  </si>
  <si>
    <t>02.06.01.05.17</t>
  </si>
  <si>
    <t>Mesin Absensi</t>
  </si>
  <si>
    <t>Amano</t>
  </si>
  <si>
    <t>Plastik</t>
  </si>
  <si>
    <t>Sekretariat</t>
  </si>
  <si>
    <t>02.06.01.0541</t>
  </si>
  <si>
    <t>Genset</t>
  </si>
  <si>
    <t>Hunda</t>
  </si>
  <si>
    <t>di simpan dingudang</t>
  </si>
  <si>
    <t>02.06.01.05.41</t>
  </si>
  <si>
    <t>02.06.02.01.01</t>
  </si>
  <si>
    <t>Lemari kayu</t>
  </si>
  <si>
    <t>Lemari kayu Arsip</t>
  </si>
  <si>
    <t>02.06.02.01.05</t>
  </si>
  <si>
    <t>Meja Kayu</t>
  </si>
  <si>
    <t>Kursi Metal Putar</t>
  </si>
  <si>
    <t>2002</t>
  </si>
  <si>
    <t>02.06.02.01.06</t>
  </si>
  <si>
    <t>Kursi Kayu Rotan Bambu</t>
  </si>
  <si>
    <t>02.06.02.01.10</t>
  </si>
  <si>
    <t>Meja Rapat</t>
  </si>
  <si>
    <t>di gudang</t>
  </si>
  <si>
    <t>1 set</t>
  </si>
  <si>
    <t>di aula</t>
  </si>
  <si>
    <t>02.06.02.01.13</t>
  </si>
  <si>
    <t>Meja Telepon</t>
  </si>
  <si>
    <t>1996</t>
  </si>
  <si>
    <t>1 buah</t>
  </si>
  <si>
    <t>ruang sekretariat</t>
  </si>
  <si>
    <t>02.06.02.01.28</t>
  </si>
  <si>
    <t xml:space="preserve">Kursi </t>
  </si>
  <si>
    <t>kayu busa</t>
  </si>
  <si>
    <t xml:space="preserve">Kursi tamu </t>
  </si>
  <si>
    <t>Superland</t>
  </si>
  <si>
    <t>Kayu busa</t>
  </si>
  <si>
    <t>Ruang Kaban</t>
  </si>
  <si>
    <t>02.06.02.01.30</t>
  </si>
  <si>
    <t xml:space="preserve">Kursi Putar </t>
  </si>
  <si>
    <t>Ruanagan</t>
  </si>
  <si>
    <t>02.06.02.01.34</t>
  </si>
  <si>
    <t>Kursi Lipat</t>
  </si>
  <si>
    <t>Chitose</t>
  </si>
  <si>
    <t>Besi/busa</t>
  </si>
  <si>
    <t>Aula dan Ruangan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</si>
  <si>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</si>
  <si>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</si>
  <si>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</si>
  <si>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</si>
  <si>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</si>
  <si>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</si>
  <si>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</si>
  <si>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</si>
  <si>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</si>
  <si>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</si>
  <si>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</si>
  <si>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</si>
  <si>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</si>
  <si>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</si>
  <si>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</si>
  <si>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</si>
  <si>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</si>
  <si>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</si>
  <si>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</si>
  <si>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</si>
  <si>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</si>
  <si>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02.06.02.01.48</t>
  </si>
  <si>
    <t>Meja Biro</t>
  </si>
  <si>
    <t>1989</t>
  </si>
  <si>
    <t>02.06.02.01.66</t>
  </si>
  <si>
    <t>Kursi Kerja</t>
  </si>
  <si>
    <t>02.06.02.01.33</t>
  </si>
  <si>
    <t>Jam Elektronik</t>
  </si>
  <si>
    <t>Orient</t>
  </si>
  <si>
    <t>Plastik/kaca</t>
  </si>
  <si>
    <t>02.06.02.03.03</t>
  </si>
  <si>
    <t>Mesin Potong Rumput</t>
  </si>
  <si>
    <t>Tagawa TGX-437</t>
  </si>
  <si>
    <t>Besi/Plastik</t>
  </si>
  <si>
    <t>2012</t>
  </si>
  <si>
    <t>NO.HS.11043031</t>
  </si>
  <si>
    <t>gudang</t>
  </si>
  <si>
    <t>No.HS.11033318</t>
  </si>
  <si>
    <t>02.06.02.04.06</t>
  </si>
  <si>
    <t>Kipas Angin</t>
  </si>
  <si>
    <t>Maspion</t>
  </si>
  <si>
    <t>1 unit</t>
  </si>
  <si>
    <t>02.06.02.05.09</t>
  </si>
  <si>
    <t>Tabung Gas</t>
  </si>
  <si>
    <t>Pertamina</t>
  </si>
  <si>
    <t>2010</t>
  </si>
  <si>
    <t>1 Buah</t>
  </si>
  <si>
    <t>02.06.02.06.02</t>
  </si>
  <si>
    <t>Radio</t>
  </si>
  <si>
    <t>Icom</t>
  </si>
  <si>
    <t>02.06.02.06.03</t>
  </si>
  <si>
    <t>Televisi</t>
  </si>
  <si>
    <t>Sharf</t>
  </si>
  <si>
    <t>15/inc</t>
  </si>
  <si>
    <t>02.06.02.06.12</t>
  </si>
  <si>
    <t>Wireles</t>
  </si>
  <si>
    <t>02.06.02.06.14</t>
  </si>
  <si>
    <t>Microphone</t>
  </si>
  <si>
    <t>02.06.02.06.38</t>
  </si>
  <si>
    <t>Kaca Hias</t>
  </si>
  <si>
    <t>LOkal</t>
  </si>
  <si>
    <t>02.06.02.06.40</t>
  </si>
  <si>
    <t>Mimbar Podium</t>
  </si>
  <si>
    <t>02.06.02.06.49</t>
  </si>
  <si>
    <t>Handy Cam</t>
  </si>
  <si>
    <t>Sonny</t>
  </si>
  <si>
    <t>Aluminium</t>
  </si>
  <si>
    <t>02.06.02.06.50</t>
  </si>
  <si>
    <t>Alat rumah Tangga</t>
  </si>
  <si>
    <t>Alat Rumah Tangga</t>
  </si>
  <si>
    <t>Campuran</t>
  </si>
  <si>
    <t>dapur</t>
  </si>
  <si>
    <t>02.06.03.02.01</t>
  </si>
  <si>
    <t>PC komputer</t>
  </si>
  <si>
    <t>Epson</t>
  </si>
  <si>
    <t>PC Komputer</t>
  </si>
  <si>
    <t>HP</t>
  </si>
  <si>
    <t>SimTec</t>
  </si>
  <si>
    <t>Acer MC 605</t>
  </si>
  <si>
    <t>2013</t>
  </si>
  <si>
    <t>02.06.03.02.02</t>
  </si>
  <si>
    <t>Laptop</t>
  </si>
  <si>
    <t xml:space="preserve">Asus </t>
  </si>
  <si>
    <t>NO. 5138</t>
  </si>
  <si>
    <t>Acer Aspire 4752 G</t>
  </si>
  <si>
    <t>NO . Ms  2347</t>
  </si>
  <si>
    <t xml:space="preserve">Laptop </t>
  </si>
  <si>
    <t>HP-430</t>
  </si>
  <si>
    <t>5 CB1277026</t>
  </si>
  <si>
    <t xml:space="preserve">Latop </t>
  </si>
  <si>
    <t>A43Svx40 ID</t>
  </si>
  <si>
    <t>02.06.03.02.03</t>
  </si>
  <si>
    <t>Note book</t>
  </si>
  <si>
    <t>Asus X 45 C</t>
  </si>
  <si>
    <t>Acer</t>
  </si>
  <si>
    <t>EI 442</t>
  </si>
  <si>
    <t>02.06.03.03.06</t>
  </si>
  <si>
    <t xml:space="preserve">CPU </t>
  </si>
  <si>
    <t>Advance</t>
  </si>
  <si>
    <t>CPU</t>
  </si>
  <si>
    <t>02.06.03.04.08</t>
  </si>
  <si>
    <t>Printer</t>
  </si>
  <si>
    <t>Canon</t>
  </si>
  <si>
    <t>Canon IP 2770</t>
  </si>
  <si>
    <t>Pixma IP 2770</t>
  </si>
  <si>
    <t>02.06.03.05.02</t>
  </si>
  <si>
    <t>Monitor</t>
  </si>
  <si>
    <t>02.06.03.05.03</t>
  </si>
  <si>
    <t xml:space="preserve">Printer </t>
  </si>
  <si>
    <t>Pixma MP 287</t>
  </si>
  <si>
    <t>02.06.04.01.10</t>
  </si>
  <si>
    <t>Meja kerja</t>
  </si>
  <si>
    <t>1992</t>
  </si>
  <si>
    <t>1  Buah</t>
  </si>
  <si>
    <t>lokal</t>
  </si>
  <si>
    <t>1997</t>
  </si>
  <si>
    <t xml:space="preserve">Meja kerja </t>
  </si>
  <si>
    <t>1  buah</t>
  </si>
  <si>
    <t>0031</t>
  </si>
  <si>
    <t>2004</t>
  </si>
  <si>
    <t>02.06.04.03.04</t>
  </si>
  <si>
    <t>Kursi kerja Pejabat Eselon II</t>
  </si>
  <si>
    <t>02.06.04.07.06</t>
  </si>
  <si>
    <t>Lemari Arsip Dinamis</t>
  </si>
  <si>
    <t>02.07.01.01.03</t>
  </si>
  <si>
    <t>Proyektor LCD</t>
  </si>
  <si>
    <t>02.09.04.04.04</t>
  </si>
  <si>
    <t>A3</t>
  </si>
  <si>
    <t>2011</t>
  </si>
  <si>
    <t>IP 2770</t>
  </si>
  <si>
    <t>02.09.08.06.07</t>
  </si>
  <si>
    <t>Peralatan Umum Lain-lain</t>
  </si>
  <si>
    <t>cam</t>
  </si>
  <si>
    <t>1 Set</t>
  </si>
  <si>
    <t>dapur dan ruangan</t>
  </si>
  <si>
    <t>1  set</t>
  </si>
  <si>
    <t>'0004</t>
  </si>
  <si>
    <t>Kain</t>
  </si>
  <si>
    <t>Toshiba</t>
  </si>
  <si>
    <t>besi</t>
  </si>
  <si>
    <t>Komputer PC</t>
  </si>
  <si>
    <t>2014</t>
  </si>
  <si>
    <t>Pavilion 20 All</t>
  </si>
  <si>
    <t>Asus x 45 C</t>
  </si>
  <si>
    <t>X45 C</t>
  </si>
  <si>
    <t>Camera Canon</t>
  </si>
  <si>
    <t>Canon SLR</t>
  </si>
  <si>
    <t>AC 2 PK</t>
  </si>
  <si>
    <t xml:space="preserve">LG </t>
  </si>
  <si>
    <t>2 PK</t>
  </si>
  <si>
    <t>AC 2,5 PK</t>
  </si>
  <si>
    <t>2,5 PK</t>
  </si>
  <si>
    <t>Ruanagan Aula rapat</t>
  </si>
  <si>
    <t>ruang konflik dan kesiagaan</t>
  </si>
  <si>
    <t>ruangan sekretariat</t>
  </si>
  <si>
    <t>HP 1010</t>
  </si>
  <si>
    <t>479</t>
  </si>
  <si>
    <t>Bangunan Gedung Permanen</t>
  </si>
  <si>
    <t>Bangunan tempat kerja</t>
  </si>
  <si>
    <t>03.11.01.01.01</t>
  </si>
  <si>
    <t>B</t>
  </si>
  <si>
    <t>Tidak</t>
  </si>
  <si>
    <t xml:space="preserve">BETON </t>
  </si>
  <si>
    <t>250</t>
  </si>
  <si>
    <t>Lombok Barat</t>
  </si>
  <si>
    <t>-</t>
  </si>
  <si>
    <t>Hak Pakai</t>
  </si>
  <si>
    <t>Milik Pemda</t>
  </si>
  <si>
    <t>480</t>
  </si>
  <si>
    <t>Bangunan Gedung Kantor Semi Permanen</t>
  </si>
  <si>
    <t>03.11.01.01.02</t>
  </si>
  <si>
    <t>72</t>
  </si>
  <si>
    <t>481</t>
  </si>
  <si>
    <t>Bangunan Gedung Kantor Lain-lain</t>
  </si>
  <si>
    <t>03.11.01.01.04</t>
  </si>
  <si>
    <t>KB</t>
  </si>
  <si>
    <t>30</t>
  </si>
  <si>
    <t>482</t>
  </si>
  <si>
    <t>Bangunan Tempat Gedung Pertemuan Permnen</t>
  </si>
  <si>
    <t>03.11.01.09.01</t>
  </si>
  <si>
    <t>483</t>
  </si>
  <si>
    <t>Gedung Pos Jaga Semi Permanen</t>
  </si>
  <si>
    <t>03.11.01.13.02</t>
  </si>
  <si>
    <t>MASA YG TELAH DILEWATI DI 2014 (2014-TH PEROLEHAN+1)</t>
  </si>
  <si>
    <t>MASA YG TELAH DILEWATI DI 2015</t>
  </si>
  <si>
    <t>s/d 2015</t>
  </si>
  <si>
    <t>1793</t>
  </si>
  <si>
    <t>Alat Angkutan Darat Bermotor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</si>
  <si>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</si>
  <si>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</si>
  <si>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</si>
  <si>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</si>
  <si>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</si>
  <si>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</si>
  <si>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</si>
  <si>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</si>
  <si>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</si>
  <si>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</si>
  <si>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</si>
  <si>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Alat Kantor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</si>
  <si>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</si>
  <si>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</si>
  <si>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</si>
  <si>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</si>
  <si>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</si>
  <si>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</si>
  <si>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</si>
  <si>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</si>
  <si>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</si>
  <si>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</si>
  <si>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Alat  Kantor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</si>
  <si>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</si>
  <si>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</si>
  <si>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</si>
  <si>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</si>
  <si>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</si>
  <si>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</si>
  <si>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</si>
  <si>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</si>
  <si>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</si>
  <si>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</si>
  <si>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</si>
  <si>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</si>
  <si>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</si>
  <si>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</si>
  <si>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</si>
  <si>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</si>
  <si>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</si>
  <si>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</si>
  <si>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</si>
  <si>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</si>
  <si>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</si>
  <si>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</si>
  <si>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</si>
  <si>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</si>
  <si>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</si>
  <si>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</si>
  <si>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</si>
  <si>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</si>
  <si>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</si>
  <si>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</si>
  <si>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</si>
  <si>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</si>
  <si>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</si>
  <si>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</si>
  <si>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</si>
  <si>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</si>
  <si>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Alat kantor</t>
  </si>
  <si>
    <t>1851</t>
  </si>
  <si>
    <t>alat kantor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</si>
  <si>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</si>
  <si>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</si>
  <si>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</si>
  <si>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</si>
  <si>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</si>
  <si>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</si>
  <si>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</si>
  <si>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</si>
  <si>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</si>
  <si>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</si>
  <si>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</si>
  <si>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</si>
  <si>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</si>
  <si>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</si>
  <si>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</si>
  <si>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</si>
  <si>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</si>
  <si>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</si>
  <si>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</si>
  <si>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</si>
  <si>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</si>
  <si>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</si>
  <si>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</si>
  <si>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</si>
  <si>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</si>
  <si>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</si>
  <si>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</si>
  <si>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</si>
  <si>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</si>
  <si>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</si>
  <si>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</si>
  <si>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</si>
  <si>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</si>
  <si>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</si>
  <si>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</si>
  <si>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</si>
  <si>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</si>
  <si>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</si>
  <si>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</si>
  <si>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</si>
  <si>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</si>
  <si>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</si>
  <si>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</si>
  <si>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</si>
  <si>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</si>
  <si>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</si>
  <si>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</si>
  <si>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</si>
  <si>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</si>
  <si>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</si>
  <si>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</si>
  <si>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</si>
  <si>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</si>
  <si>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</si>
  <si>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</si>
  <si>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</si>
  <si>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</si>
  <si>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</si>
  <si>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</si>
  <si>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</si>
  <si>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</si>
  <si>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</si>
  <si>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</si>
  <si>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</si>
  <si>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</si>
  <si>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</si>
  <si>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</si>
  <si>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</si>
  <si>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</si>
  <si>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</si>
  <si>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</si>
  <si>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</si>
  <si>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</si>
  <si>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</si>
  <si>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</si>
  <si>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</si>
  <si>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</si>
  <si>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</si>
  <si>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</si>
  <si>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</si>
  <si>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</si>
  <si>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</si>
  <si>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</si>
  <si>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Alat Komunikasi</t>
  </si>
  <si>
    <t>1935</t>
  </si>
  <si>
    <t>Alat Studio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</si>
  <si>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</si>
  <si>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</si>
  <si>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</si>
  <si>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</si>
  <si>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</si>
  <si>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</si>
  <si>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</si>
  <si>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</si>
  <si>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</si>
  <si>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</si>
  <si>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</si>
  <si>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</si>
  <si>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</si>
  <si>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</si>
  <si>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</si>
  <si>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</si>
  <si>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</si>
  <si>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</si>
  <si>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</si>
  <si>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</si>
  <si>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</si>
  <si>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</si>
  <si>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</si>
  <si>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</si>
  <si>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</si>
  <si>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</si>
  <si>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</si>
  <si>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</si>
  <si>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</si>
  <si>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</si>
  <si>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</si>
  <si>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</si>
  <si>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</si>
  <si>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</si>
  <si>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</si>
  <si>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</si>
  <si>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</si>
  <si>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</si>
  <si>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</si>
  <si>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</si>
  <si>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</si>
  <si>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</si>
  <si>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</si>
  <si>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</si>
  <si>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</si>
  <si>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</si>
  <si>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1983</t>
  </si>
  <si>
    <t>1984</t>
  </si>
  <si>
    <t>1985</t>
  </si>
  <si>
    <t>1986</t>
  </si>
  <si>
    <t>1987</t>
  </si>
  <si>
    <t>1988</t>
  </si>
  <si>
    <t>1990</t>
  </si>
  <si>
    <t>1991</t>
  </si>
  <si>
    <t>1993</t>
  </si>
  <si>
    <t>1994</t>
  </si>
  <si>
    <t>1998</t>
  </si>
  <si>
    <t>1999</t>
  </si>
  <si>
    <t>2005</t>
  </si>
  <si>
    <t>02.07.01.01.01</t>
  </si>
  <si>
    <t>02.06.02.04.03</t>
  </si>
  <si>
    <t>2015</t>
  </si>
  <si>
    <t>2016</t>
  </si>
  <si>
    <t>2017</t>
  </si>
  <si>
    <t>2018</t>
  </si>
  <si>
    <t>02.06.01.02.09</t>
  </si>
  <si>
    <t>AC Mobil</t>
  </si>
  <si>
    <t>Sanden</t>
  </si>
  <si>
    <t>terpasang di mbil sekretaris</t>
  </si>
  <si>
    <t>2019</t>
  </si>
  <si>
    <t>Epson L120</t>
  </si>
  <si>
    <t xml:space="preserve">Pembelian </t>
  </si>
  <si>
    <t>ruang sekretriat</t>
  </si>
  <si>
    <t>2020</t>
  </si>
  <si>
    <t>Alat Kantr</t>
  </si>
  <si>
    <t>ruang Pengembangan Politik</t>
  </si>
  <si>
    <t>2021</t>
  </si>
  <si>
    <t>ruang Kesiagaan dan PMS</t>
  </si>
  <si>
    <t>2022</t>
  </si>
  <si>
    <t>EpsonL120</t>
  </si>
  <si>
    <t>ruang Penangan Konflik</t>
  </si>
  <si>
    <t>2023</t>
  </si>
  <si>
    <t>Kmputer PC</t>
  </si>
  <si>
    <t>alat Kantor</t>
  </si>
  <si>
    <t>Lenovo All in 1</t>
  </si>
  <si>
    <t>2024</t>
  </si>
  <si>
    <t>02.06.04.07.08</t>
  </si>
  <si>
    <t>Buffet Kaca</t>
  </si>
  <si>
    <t>Lemari Kaca</t>
  </si>
  <si>
    <t>ruang sekretaiat</t>
  </si>
  <si>
    <t>2025</t>
  </si>
  <si>
    <t>2026</t>
  </si>
  <si>
    <t>Bei/Plastik</t>
  </si>
  <si>
    <t>2027</t>
  </si>
  <si>
    <t>02.06.04.03.05</t>
  </si>
  <si>
    <t>Kursi Putar</t>
  </si>
  <si>
    <t>Tiger Tiger T-901</t>
  </si>
  <si>
    <t>sekretaris</t>
  </si>
  <si>
    <t>2028</t>
  </si>
  <si>
    <t>fingger Spot</t>
  </si>
  <si>
    <t>lobi</t>
  </si>
  <si>
    <t>2029</t>
  </si>
  <si>
    <t>Sepeda Motor Supra X 125 SD cakram</t>
  </si>
  <si>
    <t>Alat Angkut</t>
  </si>
  <si>
    <t>Supra X 125 SD</t>
  </si>
  <si>
    <t>MH1JB51136K595646</t>
  </si>
  <si>
    <t>JB51E-1604364</t>
  </si>
  <si>
    <t>DR 3084 DL</t>
  </si>
  <si>
    <t>D.8851237.0</t>
  </si>
  <si>
    <t>Tambah daya dari 4400 ke 13200</t>
  </si>
  <si>
    <t>tambah daya</t>
  </si>
  <si>
    <t>04.16.02.02.01</t>
  </si>
  <si>
    <t>baik</t>
  </si>
  <si>
    <t>Giri Menang Gerung</t>
  </si>
  <si>
    <t>020/18.1/BKBP-LB/2015</t>
  </si>
  <si>
    <t>Baik</t>
  </si>
  <si>
    <t>tambah daya  dari 4400 ke 13200</t>
  </si>
  <si>
    <t>Instalasi Listrik</t>
  </si>
  <si>
    <t>Instalasi</t>
  </si>
  <si>
    <t>04.15.07.01.04</t>
  </si>
  <si>
    <t>24.384.000,00</t>
  </si>
  <si>
    <t>2030</t>
  </si>
  <si>
    <t>Hardisk  Eksternal</t>
  </si>
  <si>
    <t>Seagate</t>
  </si>
  <si>
    <t>sekretariat</t>
  </si>
  <si>
    <t>2031</t>
  </si>
  <si>
    <t>2032</t>
  </si>
  <si>
    <t>Besi Plastik</t>
  </si>
  <si>
    <t>2033</t>
  </si>
  <si>
    <t>AC ruangan</t>
  </si>
  <si>
    <t>Sekretaris</t>
  </si>
  <si>
    <t>2034</t>
  </si>
  <si>
    <t>Lenovo</t>
  </si>
  <si>
    <t>2035</t>
  </si>
  <si>
    <t>pembelian</t>
  </si>
  <si>
    <t>Bidang Wasbang</t>
  </si>
  <si>
    <t>2036</t>
  </si>
  <si>
    <t>Asus</t>
  </si>
  <si>
    <t>TCL</t>
  </si>
  <si>
    <t>2037</t>
  </si>
  <si>
    <t>Cannon IP 2770</t>
  </si>
  <si>
    <t>2038</t>
  </si>
  <si>
    <t xml:space="preserve">Campuran </t>
  </si>
  <si>
    <t>1 unt</t>
  </si>
  <si>
    <t>Bidang PP</t>
  </si>
  <si>
    <t>2039</t>
  </si>
  <si>
    <t>Mengetahui</t>
  </si>
  <si>
    <t>PLT. Kepala Badan kesbang dan Politik</t>
  </si>
  <si>
    <t xml:space="preserve"> I KETUT  SANDIASA,SE.</t>
  </si>
  <si>
    <t>Nip. 19690212 199603 1 003</t>
  </si>
  <si>
    <t>Kabupaten Lombok Barat</t>
  </si>
  <si>
    <t>2040</t>
  </si>
  <si>
    <t>Cannon Ip 2770</t>
  </si>
  <si>
    <t>Bidang wasbang</t>
  </si>
  <si>
    <t>KEADAAN PER-31 DESEMBER 2016</t>
  </si>
  <si>
    <t>PROVINSI : NUSA TENGGARA BARAT</t>
  </si>
  <si>
    <t>KABUPATEN LOMBOK BARAT</t>
  </si>
  <si>
    <t>N</t>
  </si>
  <si>
    <t>I</t>
  </si>
  <si>
    <t>H</t>
  </si>
  <si>
    <t>L</t>
  </si>
  <si>
    <t>Mengetahui :</t>
  </si>
  <si>
    <t>PLT Kepala Badan Kesatuan Bangsa dan Politik</t>
  </si>
  <si>
    <t>I KETUT SANDIASA,SE.</t>
  </si>
  <si>
    <t>Pembina Tk I (IV/b)</t>
  </si>
  <si>
    <t>i</t>
  </si>
  <si>
    <t>h</t>
  </si>
  <si>
    <t>l</t>
  </si>
  <si>
    <t>1.</t>
  </si>
  <si>
    <t>JENIS /</t>
  </si>
  <si>
    <t>NAMA BARANG</t>
  </si>
  <si>
    <t>NO</t>
  </si>
  <si>
    <t>Urt</t>
  </si>
  <si>
    <t>REGISTRASI</t>
  </si>
  <si>
    <t>MERK /</t>
  </si>
  <si>
    <t>TYPE</t>
  </si>
  <si>
    <t>UKURAN /</t>
  </si>
  <si>
    <t>CC</t>
  </si>
  <si>
    <t>BELI</t>
  </si>
  <si>
    <t>JML BARANG</t>
  </si>
  <si>
    <t>(Unit/Buah)</t>
  </si>
  <si>
    <t>HARGA</t>
  </si>
  <si>
    <t>PROLEHAN</t>
  </si>
  <si>
    <t>PEROLEHAN</t>
  </si>
  <si>
    <t>KET.</t>
  </si>
  <si>
    <t>CARA PROLEHAN</t>
  </si>
  <si>
    <t>KABUPATEN</t>
  </si>
  <si>
    <t>: NUSA TENGGARA BARAT</t>
  </si>
  <si>
    <t>: LOMBOK BARAT</t>
  </si>
  <si>
    <t>KARTU INVENTARIS BARANG (KIB) B non APBD</t>
  </si>
  <si>
    <t>KEADAAN PER 31 DESEMBER 2016</t>
  </si>
  <si>
    <t xml:space="preserve">NO </t>
  </si>
  <si>
    <t>URUT</t>
  </si>
  <si>
    <t>KODE</t>
  </si>
  <si>
    <t>BARANG</t>
  </si>
  <si>
    <t>KONDISI</t>
  </si>
  <si>
    <t>BANGUNAN</t>
  </si>
  <si>
    <t>(B,BK,RB)</t>
  </si>
  <si>
    <t>TIDAK</t>
  </si>
  <si>
    <t>BETENON/</t>
  </si>
  <si>
    <t>KONSTRUKSI BANGUANAN</t>
  </si>
  <si>
    <t>LUAS</t>
  </si>
  <si>
    <t>LANTAS</t>
  </si>
  <si>
    <t>(M2)</t>
  </si>
  <si>
    <t>LETAK/</t>
  </si>
  <si>
    <t>LOKASI</t>
  </si>
  <si>
    <t>ALAMAT</t>
  </si>
  <si>
    <t xml:space="preserve">TAHUN </t>
  </si>
  <si>
    <t>PRO</t>
  </si>
  <si>
    <t>LEHAN</t>
  </si>
  <si>
    <t>TGL</t>
  </si>
  <si>
    <t>ASAL</t>
  </si>
  <si>
    <t>USUL</t>
  </si>
  <si>
    <t>KET</t>
  </si>
  <si>
    <t>KARTU INVENTARIS BARANG (KIB) C non APBD</t>
  </si>
  <si>
    <t>GUDANG DAN BANGUANAN</t>
  </si>
  <si>
    <t xml:space="preserve">GERUNG </t>
  </si>
  <si>
    <t xml:space="preserve">PANJANG </t>
  </si>
  <si>
    <t>KM</t>
  </si>
  <si>
    <t>LEBAR</t>
  </si>
  <si>
    <t>M2</t>
  </si>
  <si>
    <t xml:space="preserve">LETAK LOKASI </t>
  </si>
  <si>
    <t xml:space="preserve">TANGGAL </t>
  </si>
  <si>
    <t>STATUS</t>
  </si>
  <si>
    <t>(B,KB,RB)</t>
  </si>
  <si>
    <t>KARTU INVENTARIS BARANG (KIB) D non APBD</t>
  </si>
  <si>
    <t>JENIS/NAMA</t>
  </si>
  <si>
    <t xml:space="preserve">  KARTU INVENTARIS BARANG (KIB) E non APBD</t>
  </si>
  <si>
    <t>JENIS/</t>
  </si>
  <si>
    <t>NAMA</t>
  </si>
  <si>
    <t>REGIS</t>
  </si>
  <si>
    <t>TRASI</t>
  </si>
  <si>
    <t>SERTI</t>
  </si>
  <si>
    <t>VIKAT</t>
  </si>
  <si>
    <t>ADA (v)</t>
  </si>
  <si>
    <t>PERO</t>
  </si>
  <si>
    <t>SALDO PER 31 DESEMBER</t>
  </si>
  <si>
    <t xml:space="preserve">NILAI </t>
  </si>
  <si>
    <t>NILAI</t>
  </si>
  <si>
    <t>BUKU</t>
  </si>
  <si>
    <t>PENAMBAHAN ASET TETAP</t>
  </si>
  <si>
    <t>PENGAD</t>
  </si>
  <si>
    <t>SKPD</t>
  </si>
  <si>
    <t>JUMLAH</t>
  </si>
  <si>
    <t>ASET TETAP</t>
  </si>
  <si>
    <t>PENGHA</t>
  </si>
  <si>
    <t>PUSAN</t>
  </si>
  <si>
    <t>MUTASI KE</t>
  </si>
  <si>
    <t>SKPD LAIN</t>
  </si>
  <si>
    <t>ASET LAIN</t>
  </si>
  <si>
    <t>SALDO AKHIR 2016</t>
  </si>
  <si>
    <t xml:space="preserve">AKUMULASI </t>
  </si>
  <si>
    <t>10=7+8+9)</t>
  </si>
  <si>
    <t>MUTASI</t>
  </si>
  <si>
    <t>REKLASI KE</t>
  </si>
  <si>
    <t>PENGURANGN ASET TETAP 2016</t>
  </si>
  <si>
    <t>JIMLAH</t>
  </si>
  <si>
    <t>PENGURANGAN</t>
  </si>
  <si>
    <t>ASET</t>
  </si>
  <si>
    <t>URAIAN</t>
  </si>
  <si>
    <t>14=11+12+=13)</t>
  </si>
  <si>
    <t>15=4+10+14)</t>
  </si>
  <si>
    <t>17=(15-17)</t>
  </si>
  <si>
    <t>AKUMU</t>
  </si>
  <si>
    <t>LASI PENYU</t>
  </si>
  <si>
    <t>SUTAN</t>
  </si>
  <si>
    <t xml:space="preserve">AAN </t>
  </si>
  <si>
    <t>DARI</t>
  </si>
  <si>
    <t>HIBAH</t>
  </si>
  <si>
    <t>NO APBD</t>
  </si>
  <si>
    <t>PENAM</t>
  </si>
  <si>
    <t>JIMLAH I</t>
  </si>
  <si>
    <t>ASET LAIN-LAIN</t>
  </si>
  <si>
    <t>JUMLAH II</t>
  </si>
  <si>
    <t>JUMLAH I+II</t>
  </si>
  <si>
    <t xml:space="preserve">PERALATAN DAN MESIN </t>
  </si>
  <si>
    <t>JALAN, JARINGAN DAN IRIGASI</t>
  </si>
  <si>
    <t>NAMA SKPD:</t>
  </si>
  <si>
    <t>REKAPITULASI LAPORAN BARANG MILIK DAERAH (BMD)</t>
  </si>
  <si>
    <t>SAMPAI DENGAN 31 DESEMBER 2016</t>
  </si>
  <si>
    <t>BERTI</t>
  </si>
  <si>
    <t>NGKAT/</t>
  </si>
  <si>
    <t>PLT. Kepala Badan Kesbang dan Politik</t>
  </si>
  <si>
    <t>Kabupaten Lombok barat</t>
  </si>
  <si>
    <t>NIP. 19690212 199603 1 003</t>
  </si>
  <si>
    <t>BADAN KESATUAN BANGSA DAN POLITIK</t>
  </si>
  <si>
    <t xml:space="preserve">GERUNG, 31 Desember 2016 </t>
  </si>
  <si>
    <t xml:space="preserve">GERUNG, 20  Desember 2016 </t>
  </si>
  <si>
    <t>LAPTOP</t>
  </si>
  <si>
    <t>Peralatan Komputer</t>
  </si>
  <si>
    <t>HP.Intel Core i5</t>
  </si>
  <si>
    <t>Mutasi dari Aset</t>
  </si>
  <si>
    <t>Unit</t>
  </si>
  <si>
    <t>9.766.700.83</t>
  </si>
  <si>
    <t>Reklas Ke Aset Lain-lain</t>
  </si>
  <si>
    <t>2041</t>
  </si>
  <si>
    <t>2042</t>
  </si>
  <si>
    <t>2043</t>
  </si>
  <si>
    <t>2044</t>
  </si>
  <si>
    <t>2045</t>
  </si>
  <si>
    <t>2046</t>
  </si>
  <si>
    <t>2047</t>
  </si>
  <si>
    <t>Bidang konflik</t>
  </si>
  <si>
    <t>Meja kerja eselon III</t>
  </si>
  <si>
    <t>Kayu/Kaca</t>
  </si>
  <si>
    <t>10 Unit</t>
  </si>
  <si>
    <t>02.06.03.03.12</t>
  </si>
  <si>
    <t>02.06.03.05.14</t>
  </si>
  <si>
    <t>Station Wagon</t>
  </si>
  <si>
    <t>Toyota</t>
  </si>
  <si>
    <t>1  Unit</t>
  </si>
  <si>
    <t>2048</t>
  </si>
  <si>
    <t xml:space="preserve">ALAT ANGKUTAN </t>
  </si>
  <si>
    <t>KEADAAN PER-30 Juni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</si>
</sst>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(* #,##0.00_);_(* \(#,##0.00\);_(* &quot;-&quot;_);_(@_)"/>
    <numFmt numFmtId="167" formatCode="_-* #,##0_-;\-* #,##0_-;_-* &quot;-&quot;_-;_-@_-"/>
    <numFmt numFmtId="168" formatCode="_(* #,##0.0000_);_(* \(#,##0.0000\);_(* &quot;-&quot;_);_(@_)"/>
    <numFmt numFmtId="169" formatCode="_(* #,##0.000_);_(* \(#,##0.000\);_(* &quot;-&quot;???_);_(@_)"/>
    <numFmt numFmtId="170" formatCode="_(* #,##0.000_);_(* \(#,##0.000\);_(* &quot;-&quot;??_);_(@_)"/>
    <numFmt numFmtId="171" formatCode="_(* #,##0.0_);_(* \(#,##0.0\);_(* &quot;-&quot;??_);_(@_)"/>
    <numFmt numFmtId="172" formatCode="_-* #,##0.00_-;\-* #,##0.00_-;_-* &quot;-&quot;??_-;_-@_-"/>
    <numFmt numFmtId="173" formatCode="#,##0.0"/>
    <numFmt numFmtId="174" formatCode="_(* #,##0_);_(* \(#,##0\);_(* &quot;-&quot;??_);_(@_)"/>
  </numFmts>
  <fonts count="54">
    <font>
      <sz val="12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2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charset val="1"/>
    </font>
    <font>
      <sz val="1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  <charset val="1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Calibri"/>
      <family val="2"/>
    </font>
    <font>
      <sz val="12"/>
      <color indexed="8"/>
      <name val="Calibri"/>
      <family val="2"/>
      <scheme val="minor"/>
    </font>
    <font>
      <sz val="10"/>
      <color rgb="FFFF000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2"/>
      <color theme="1"/>
      <name val="Tahoma"/>
      <family val="2"/>
    </font>
    <font>
      <b/>
      <vertAlign val="superscript"/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9.5500000000000007"/>
      <color theme="10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charset val="1"/>
    </font>
    <font>
      <sz val="9"/>
      <color indexed="8"/>
      <name val="Tahoma"/>
      <family val="2"/>
    </font>
    <font>
      <sz val="9"/>
      <color theme="1"/>
      <name val="Calibri"/>
      <family val="2"/>
    </font>
    <font>
      <u/>
      <sz val="9"/>
      <name val="Calibri"/>
      <family val="2"/>
    </font>
    <font>
      <u/>
      <sz val="10"/>
      <color theme="1"/>
      <name val="Calibri"/>
      <family val="2"/>
    </font>
    <font>
      <sz val="8"/>
      <color theme="1"/>
      <name val="Calibri"/>
      <family val="2"/>
      <charset val="1"/>
    </font>
    <font>
      <sz val="12"/>
      <color theme="1"/>
      <name val="NEW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0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0" fontId="6" fillId="0" borderId="0"/>
    <xf numFmtId="41" fontId="6" fillId="0" borderId="0" applyFont="0" applyFill="0" applyBorder="0" applyAlignment="0" applyProtection="0"/>
    <xf numFmtId="0" fontId="7" fillId="0" borderId="0"/>
    <xf numFmtId="167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/>
    <xf numFmtId="43" fontId="11" fillId="0" borderId="0" applyFont="0" applyFill="0" applyBorder="0" applyAlignment="0" applyProtection="0"/>
    <xf numFmtId="0" fontId="31" fillId="0" borderId="0"/>
    <xf numFmtId="0" fontId="1" fillId="0" borderId="0"/>
    <xf numFmtId="0" fontId="7" fillId="0" borderId="0"/>
    <xf numFmtId="0" fontId="1" fillId="0" borderId="0"/>
    <xf numFmtId="41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top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3" fontId="31" fillId="0" borderId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4" fillId="0" borderId="0">
      <alignment vertical="top"/>
    </xf>
    <xf numFmtId="0" fontId="6" fillId="0" borderId="0"/>
    <xf numFmtId="0" fontId="34" fillId="0" borderId="0">
      <alignment vertical="top"/>
    </xf>
    <xf numFmtId="0" fontId="6" fillId="0" borderId="0" applyProtection="0"/>
    <xf numFmtId="0" fontId="34" fillId="0" borderId="0">
      <alignment vertical="top"/>
    </xf>
    <xf numFmtId="0" fontId="7" fillId="0" borderId="0"/>
    <xf numFmtId="0" fontId="31" fillId="0" borderId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31" fillId="0" borderId="0"/>
    <xf numFmtId="0" fontId="6" fillId="0" borderId="0"/>
    <xf numFmtId="0" fontId="31" fillId="0" borderId="0"/>
    <xf numFmtId="0" fontId="31" fillId="0" borderId="0"/>
    <xf numFmtId="0" fontId="31" fillId="0" borderId="0" applyProtection="0"/>
    <xf numFmtId="0" fontId="6" fillId="0" borderId="0"/>
    <xf numFmtId="0" fontId="6" fillId="0" borderId="0"/>
    <xf numFmtId="0" fontId="31" fillId="0" borderId="0"/>
    <xf numFmtId="0" fontId="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6" fillId="0" borderId="0"/>
    <xf numFmtId="9" fontId="31" fillId="0" borderId="0" applyFont="0" applyFill="0" applyBorder="0" applyAlignment="0" applyProtection="0"/>
    <xf numFmtId="0" fontId="34" fillId="0" borderId="0">
      <alignment vertical="top"/>
    </xf>
  </cellStyleXfs>
  <cellXfs count="664">
    <xf numFmtId="0" fontId="0" fillId="0" borderId="0" xfId="0"/>
    <xf numFmtId="0" fontId="3" fillId="0" borderId="0" xfId="3" applyFont="1" applyFill="1" applyAlignment="1">
      <alignment vertical="center"/>
    </xf>
    <xf numFmtId="41" fontId="3" fillId="0" borderId="0" xfId="2" applyFont="1" applyFill="1" applyAlignment="1">
      <alignment vertical="center"/>
    </xf>
    <xf numFmtId="43" fontId="3" fillId="0" borderId="0" xfId="3" applyNumberFormat="1" applyFont="1" applyFill="1" applyAlignment="1">
      <alignment vertical="center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5" fillId="0" borderId="0" xfId="3" applyNumberFormat="1" applyFont="1" applyFill="1" applyAlignment="1">
      <alignment horizontal="center" vertical="center"/>
    </xf>
    <xf numFmtId="43" fontId="5" fillId="0" borderId="0" xfId="3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left" vertical="center"/>
    </xf>
    <xf numFmtId="165" fontId="3" fillId="0" borderId="0" xfId="5" applyNumberFormat="1" applyFont="1" applyFill="1" applyBorder="1" applyAlignment="1" applyProtection="1">
      <alignment horizontal="center" vertical="center"/>
    </xf>
    <xf numFmtId="49" fontId="3" fillId="0" borderId="0" xfId="6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 applyProtection="1">
      <alignment horizontal="right" vertical="center"/>
    </xf>
    <xf numFmtId="14" fontId="3" fillId="0" borderId="0" xfId="4" applyNumberFormat="1" applyFont="1" applyFill="1" applyBorder="1" applyAlignment="1" applyProtection="1">
      <alignment horizontal="center" vertical="center"/>
    </xf>
    <xf numFmtId="41" fontId="3" fillId="0" borderId="0" xfId="5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Border="1" applyAlignment="1" applyProtection="1">
      <alignment horizontal="center" vertical="center"/>
    </xf>
    <xf numFmtId="43" fontId="3" fillId="0" borderId="0" xfId="1" applyFont="1" applyFill="1" applyBorder="1" applyAlignment="1" applyProtection="1">
      <alignment vertical="center"/>
    </xf>
    <xf numFmtId="43" fontId="3" fillId="0" borderId="0" xfId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 wrapText="1"/>
    </xf>
    <xf numFmtId="165" fontId="9" fillId="0" borderId="1" xfId="6" applyNumberFormat="1" applyFont="1" applyFill="1" applyBorder="1" applyAlignment="1">
      <alignment vertical="center"/>
    </xf>
    <xf numFmtId="49" fontId="9" fillId="0" borderId="1" xfId="6" applyNumberFormat="1" applyFont="1" applyFill="1" applyBorder="1" applyAlignment="1">
      <alignment vertical="center"/>
    </xf>
    <xf numFmtId="0" fontId="8" fillId="0" borderId="6" xfId="6" applyFont="1" applyFill="1" applyBorder="1" applyAlignment="1">
      <alignment horizontal="center" vertical="center" wrapText="1"/>
    </xf>
    <xf numFmtId="165" fontId="9" fillId="0" borderId="6" xfId="6" applyNumberFormat="1" applyFont="1" applyFill="1" applyBorder="1" applyAlignment="1">
      <alignment vertical="center"/>
    </xf>
    <xf numFmtId="49" fontId="9" fillId="0" borderId="6" xfId="6" applyNumberFormat="1" applyFont="1" applyFill="1" applyBorder="1" applyAlignment="1">
      <alignment vertical="center"/>
    </xf>
    <xf numFmtId="14" fontId="9" fillId="0" borderId="7" xfId="6" applyNumberFormat="1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49" fontId="9" fillId="0" borderId="7" xfId="4" quotePrefix="1" applyNumberFormat="1" applyFont="1" applyFill="1" applyBorder="1" applyAlignment="1" applyProtection="1">
      <alignment horizontal="center" vertical="center"/>
    </xf>
    <xf numFmtId="49" fontId="9" fillId="0" borderId="7" xfId="4" applyNumberFormat="1" applyFont="1" applyFill="1" applyBorder="1" applyAlignment="1" applyProtection="1">
      <alignment horizontal="center" vertical="center"/>
    </xf>
    <xf numFmtId="0" fontId="9" fillId="0" borderId="7" xfId="1" quotePrefix="1" applyNumberFormat="1" applyFont="1" applyFill="1" applyBorder="1" applyAlignment="1" applyProtection="1">
      <alignment horizontal="center" vertical="center"/>
    </xf>
    <xf numFmtId="14" fontId="9" fillId="0" borderId="7" xfId="4" quotePrefix="1" applyNumberFormat="1" applyFont="1" applyFill="1" applyBorder="1" applyAlignment="1" applyProtection="1">
      <alignment horizontal="center" vertical="center"/>
    </xf>
    <xf numFmtId="166" fontId="3" fillId="0" borderId="0" xfId="2" applyNumberFormat="1" applyFont="1" applyFill="1" applyAlignment="1">
      <alignment horizontal="center"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center" vertical="center"/>
    </xf>
    <xf numFmtId="43" fontId="3" fillId="0" borderId="0" xfId="1" applyFont="1" applyFill="1" applyAlignment="1">
      <alignment vertical="center"/>
    </xf>
    <xf numFmtId="14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horizontal="center" vertical="center"/>
    </xf>
    <xf numFmtId="166" fontId="3" fillId="0" borderId="7" xfId="0" applyNumberFormat="1" applyFont="1" applyFill="1" applyBorder="1" applyAlignment="1">
      <alignment vertical="center"/>
    </xf>
    <xf numFmtId="43" fontId="20" fillId="0" borderId="0" xfId="1" applyFont="1" applyFill="1" applyAlignment="1">
      <alignment vertical="center"/>
    </xf>
    <xf numFmtId="0" fontId="20" fillId="0" borderId="0" xfId="3" applyFont="1" applyFill="1" applyAlignment="1">
      <alignment vertical="center"/>
    </xf>
    <xf numFmtId="41" fontId="20" fillId="0" borderId="0" xfId="3" applyNumberFormat="1" applyFont="1" applyFill="1" applyAlignment="1">
      <alignment vertical="center"/>
    </xf>
    <xf numFmtId="169" fontId="20" fillId="0" borderId="0" xfId="3" applyNumberFormat="1" applyFont="1" applyFill="1" applyAlignment="1">
      <alignment vertical="center"/>
    </xf>
    <xf numFmtId="170" fontId="18" fillId="0" borderId="9" xfId="3" applyNumberFormat="1" applyFont="1" applyFill="1" applyBorder="1" applyAlignment="1">
      <alignment vertical="center" wrapText="1"/>
    </xf>
    <xf numFmtId="0" fontId="21" fillId="0" borderId="0" xfId="3" applyFont="1" applyFill="1" applyAlignment="1">
      <alignment horizontal="left" vertical="center"/>
    </xf>
    <xf numFmtId="0" fontId="21" fillId="0" borderId="0" xfId="3" applyFont="1" applyFill="1" applyAlignment="1">
      <alignment horizontal="center" vertical="center" wrapText="1"/>
    </xf>
    <xf numFmtId="0" fontId="21" fillId="0" borderId="0" xfId="3" applyNumberFormat="1" applyFont="1" applyFill="1" applyAlignment="1">
      <alignment horizontal="left" vertical="center"/>
    </xf>
    <xf numFmtId="0" fontId="18" fillId="0" borderId="0" xfId="3" applyFont="1" applyFill="1" applyAlignment="1">
      <alignment horizontal="center" vertical="center" wrapText="1"/>
    </xf>
    <xf numFmtId="0" fontId="18" fillId="0" borderId="0" xfId="3" applyNumberFormat="1" applyFont="1" applyFill="1" applyAlignment="1">
      <alignment horizontal="center" vertical="center" wrapText="1"/>
    </xf>
    <xf numFmtId="0" fontId="18" fillId="0" borderId="0" xfId="3" applyFont="1" applyFill="1" applyAlignment="1">
      <alignment horizontal="left" vertical="center" wrapText="1"/>
    </xf>
    <xf numFmtId="43" fontId="18" fillId="0" borderId="0" xfId="3" applyNumberFormat="1" applyFont="1" applyFill="1" applyAlignment="1">
      <alignment horizontal="center" vertical="center" wrapText="1"/>
    </xf>
    <xf numFmtId="171" fontId="22" fillId="0" borderId="0" xfId="3" applyNumberFormat="1" applyFont="1" applyFill="1" applyAlignment="1">
      <alignment horizontal="center" vertical="center" wrapText="1"/>
    </xf>
    <xf numFmtId="43" fontId="20" fillId="0" borderId="0" xfId="3" applyNumberFormat="1" applyFont="1" applyFill="1" applyAlignment="1">
      <alignment vertical="center"/>
    </xf>
    <xf numFmtId="170" fontId="18" fillId="0" borderId="0" xfId="3" applyNumberFormat="1" applyFont="1" applyFill="1" applyAlignment="1">
      <alignment horizontal="center" vertical="center" wrapText="1"/>
    </xf>
    <xf numFmtId="166" fontId="20" fillId="0" borderId="0" xfId="2" applyNumberFormat="1" applyFont="1" applyFill="1" applyAlignment="1">
      <alignment vertical="center"/>
    </xf>
    <xf numFmtId="41" fontId="20" fillId="0" borderId="0" xfId="2" applyFont="1" applyFill="1" applyAlignment="1">
      <alignment vertical="center"/>
    </xf>
    <xf numFmtId="0" fontId="18" fillId="0" borderId="9" xfId="3" applyFont="1" applyFill="1" applyBorder="1" applyAlignment="1">
      <alignment vertical="center" wrapText="1"/>
    </xf>
    <xf numFmtId="0" fontId="18" fillId="0" borderId="9" xfId="3" applyNumberFormat="1" applyFont="1" applyFill="1" applyBorder="1" applyAlignment="1">
      <alignment horizontal="center" vertical="center" wrapText="1"/>
    </xf>
    <xf numFmtId="0" fontId="18" fillId="0" borderId="9" xfId="3" applyNumberFormat="1" applyFont="1" applyFill="1" applyBorder="1" applyAlignment="1">
      <alignment vertical="center" wrapText="1"/>
    </xf>
    <xf numFmtId="0" fontId="18" fillId="0" borderId="9" xfId="3" applyFont="1" applyFill="1" applyBorder="1" applyAlignment="1">
      <alignment horizontal="left" vertical="center" wrapText="1"/>
    </xf>
    <xf numFmtId="43" fontId="18" fillId="0" borderId="9" xfId="3" applyNumberFormat="1" applyFont="1" applyFill="1" applyBorder="1" applyAlignment="1">
      <alignment vertical="center" wrapText="1"/>
    </xf>
    <xf numFmtId="0" fontId="23" fillId="0" borderId="7" xfId="3" applyFont="1" applyFill="1" applyBorder="1" applyAlignment="1">
      <alignment horizontal="center" vertical="center" wrapText="1"/>
    </xf>
    <xf numFmtId="0" fontId="24" fillId="0" borderId="0" xfId="3" applyFont="1" applyFill="1" applyAlignment="1">
      <alignment vertical="center"/>
    </xf>
    <xf numFmtId="0" fontId="23" fillId="0" borderId="7" xfId="3" applyNumberFormat="1" applyFont="1" applyFill="1" applyBorder="1" applyAlignment="1">
      <alignment horizontal="center" vertical="center" wrapText="1"/>
    </xf>
    <xf numFmtId="49" fontId="23" fillId="0" borderId="7" xfId="3" quotePrefix="1" applyNumberFormat="1" applyFont="1" applyFill="1" applyBorder="1" applyAlignment="1">
      <alignment horizontal="center" vertical="center" wrapText="1"/>
    </xf>
    <xf numFmtId="49" fontId="23" fillId="0" borderId="7" xfId="3" applyNumberFormat="1" applyFont="1" applyFill="1" applyBorder="1" applyAlignment="1">
      <alignment horizontal="center" vertical="center" wrapText="1"/>
    </xf>
    <xf numFmtId="0" fontId="23" fillId="0" borderId="7" xfId="3" quotePrefix="1" applyNumberFormat="1" applyFont="1" applyFill="1" applyBorder="1" applyAlignment="1">
      <alignment horizontal="center" vertical="center" wrapText="1"/>
    </xf>
    <xf numFmtId="0" fontId="23" fillId="0" borderId="7" xfId="8" quotePrefix="1" applyNumberFormat="1" applyFont="1" applyFill="1" applyBorder="1" applyAlignment="1">
      <alignment horizontal="center" vertical="center" wrapText="1"/>
    </xf>
    <xf numFmtId="0" fontId="25" fillId="0" borderId="0" xfId="3" applyFont="1" applyFill="1" applyAlignment="1">
      <alignment vertical="center"/>
    </xf>
    <xf numFmtId="49" fontId="18" fillId="0" borderId="7" xfId="8" quotePrefix="1" applyNumberFormat="1" applyFont="1" applyFill="1" applyBorder="1" applyAlignment="1">
      <alignment horizontal="center" vertical="center" wrapText="1"/>
    </xf>
    <xf numFmtId="0" fontId="18" fillId="0" borderId="7" xfId="8" applyNumberFormat="1" applyFont="1" applyFill="1" applyBorder="1" applyAlignment="1">
      <alignment horizontal="justify" vertical="center"/>
    </xf>
    <xf numFmtId="0" fontId="18" fillId="0" borderId="7" xfId="8" quotePrefix="1" applyNumberFormat="1" applyFont="1" applyFill="1" applyBorder="1" applyAlignment="1">
      <alignment horizontal="center" vertical="center" wrapText="1"/>
    </xf>
    <xf numFmtId="41" fontId="18" fillId="0" borderId="7" xfId="8" applyFont="1" applyFill="1" applyBorder="1" applyAlignment="1">
      <alignment horizontal="center" vertical="center" wrapText="1"/>
    </xf>
    <xf numFmtId="0" fontId="18" fillId="0" borderId="7" xfId="8" applyNumberFormat="1" applyFont="1" applyFill="1" applyBorder="1" applyAlignment="1">
      <alignment horizontal="justify" vertical="center" wrapText="1"/>
    </xf>
    <xf numFmtId="0" fontId="18" fillId="0" borderId="7" xfId="8" applyNumberFormat="1" applyFont="1" applyFill="1" applyBorder="1" applyAlignment="1">
      <alignment horizontal="center" vertical="center" wrapText="1"/>
    </xf>
    <xf numFmtId="0" fontId="18" fillId="0" borderId="7" xfId="8" applyNumberFormat="1" applyFont="1" applyFill="1" applyBorder="1" applyAlignment="1">
      <alignment horizontal="left" vertical="center" wrapText="1"/>
    </xf>
    <xf numFmtId="43" fontId="18" fillId="0" borderId="7" xfId="8" applyNumberFormat="1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left" vertical="center"/>
    </xf>
    <xf numFmtId="43" fontId="24" fillId="0" borderId="7" xfId="1" applyFont="1" applyFill="1" applyBorder="1" applyAlignment="1">
      <alignment vertical="center" wrapText="1"/>
    </xf>
    <xf numFmtId="41" fontId="24" fillId="0" borderId="7" xfId="8" applyFont="1" applyFill="1" applyBorder="1" applyAlignment="1">
      <alignment vertical="center" wrapText="1"/>
    </xf>
    <xf numFmtId="41" fontId="24" fillId="0" borderId="0" xfId="8" applyFont="1" applyFill="1" applyAlignment="1">
      <alignment vertical="center" wrapText="1"/>
    </xf>
    <xf numFmtId="166" fontId="18" fillId="0" borderId="7" xfId="8" applyNumberFormat="1" applyFont="1" applyFill="1" applyBorder="1" applyAlignment="1">
      <alignment horizontal="justify" vertical="center" wrapText="1"/>
    </xf>
    <xf numFmtId="0" fontId="20" fillId="0" borderId="0" xfId="3" applyNumberFormat="1" applyFont="1" applyFill="1" applyAlignment="1">
      <alignment horizontal="center" vertical="center"/>
    </xf>
    <xf numFmtId="0" fontId="20" fillId="0" borderId="0" xfId="3" applyNumberFormat="1" applyFont="1" applyFill="1" applyAlignment="1">
      <alignment vertical="center"/>
    </xf>
    <xf numFmtId="0" fontId="20" fillId="0" borderId="0" xfId="3" applyFont="1" applyFill="1" applyAlignment="1">
      <alignment horizontal="center" vertical="center"/>
    </xf>
    <xf numFmtId="43" fontId="18" fillId="0" borderId="0" xfId="8" applyNumberFormat="1" applyFont="1" applyFill="1" applyAlignment="1">
      <alignment vertical="center"/>
    </xf>
    <xf numFmtId="166" fontId="20" fillId="0" borderId="0" xfId="3" applyNumberFormat="1" applyFont="1" applyFill="1" applyAlignment="1">
      <alignment vertical="center"/>
    </xf>
    <xf numFmtId="0" fontId="26" fillId="0" borderId="0" xfId="3" applyFont="1" applyFill="1" applyAlignment="1">
      <alignment vertical="center"/>
    </xf>
    <xf numFmtId="0" fontId="21" fillId="0" borderId="0" xfId="3" applyFont="1" applyAlignment="1">
      <alignment horizontal="left" vertical="center"/>
    </xf>
    <xf numFmtId="0" fontId="27" fillId="0" borderId="0" xfId="0" quotePrefix="1" applyFont="1" applyFill="1" applyBorder="1" applyAlignment="1">
      <alignment horizontal="center" vertical="top"/>
    </xf>
    <xf numFmtId="43" fontId="26" fillId="0" borderId="0" xfId="3" applyNumberFormat="1" applyFont="1" applyFill="1" applyAlignment="1">
      <alignment vertical="center"/>
    </xf>
    <xf numFmtId="0" fontId="27" fillId="0" borderId="9" xfId="0" quotePrefix="1" applyFont="1" applyFill="1" applyBorder="1" applyAlignment="1">
      <alignment horizontal="center" vertical="top"/>
    </xf>
    <xf numFmtId="49" fontId="26" fillId="0" borderId="0" xfId="3" applyNumberFormat="1" applyFont="1" applyFill="1" applyAlignment="1">
      <alignment vertical="center"/>
    </xf>
    <xf numFmtId="41" fontId="18" fillId="0" borderId="10" xfId="8" applyFont="1" applyFill="1" applyBorder="1" applyAlignment="1">
      <alignment horizontal="center" vertical="center" wrapText="1"/>
    </xf>
    <xf numFmtId="49" fontId="18" fillId="0" borderId="10" xfId="8" applyNumberFormat="1" applyFont="1" applyFill="1" applyBorder="1" applyAlignment="1">
      <alignment horizontal="left" vertical="center" wrapText="1"/>
    </xf>
    <xf numFmtId="166" fontId="18" fillId="0" borderId="10" xfId="8" applyNumberFormat="1" applyFont="1" applyFill="1" applyBorder="1" applyAlignment="1">
      <alignment horizontal="center" vertical="center" wrapText="1"/>
    </xf>
    <xf numFmtId="43" fontId="3" fillId="0" borderId="10" xfId="10" applyNumberFormat="1" applyFont="1" applyFill="1" applyBorder="1" applyAlignment="1">
      <alignment horizontal="center" vertical="center" wrapText="1"/>
    </xf>
    <xf numFmtId="49" fontId="3" fillId="0" borderId="10" xfId="8" applyNumberFormat="1" applyFont="1" applyFill="1" applyBorder="1" applyAlignment="1">
      <alignment horizontal="left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41" fontId="3" fillId="0" borderId="10" xfId="8" applyFont="1" applyFill="1" applyBorder="1" applyAlignment="1">
      <alignment horizontal="center" vertical="center" wrapText="1"/>
    </xf>
    <xf numFmtId="43" fontId="18" fillId="0" borderId="8" xfId="12" applyFont="1" applyFill="1" applyBorder="1" applyAlignment="1">
      <alignment horizontal="center" vertical="center" wrapText="1"/>
    </xf>
    <xf numFmtId="41" fontId="18" fillId="0" borderId="8" xfId="8" applyFont="1" applyFill="1" applyBorder="1" applyAlignment="1">
      <alignment horizontal="center" vertical="center" wrapText="1"/>
    </xf>
    <xf numFmtId="49" fontId="18" fillId="0" borderId="8" xfId="8" applyNumberFormat="1" applyFont="1" applyFill="1" applyBorder="1" applyAlignment="1">
      <alignment horizontal="left" vertical="center" wrapText="1"/>
    </xf>
    <xf numFmtId="166" fontId="18" fillId="0" borderId="8" xfId="8" applyNumberFormat="1" applyFont="1" applyFill="1" applyBorder="1" applyAlignment="1">
      <alignment horizontal="center" vertical="center" wrapText="1"/>
    </xf>
    <xf numFmtId="43" fontId="3" fillId="0" borderId="8" xfId="10" applyNumberFormat="1" applyFont="1" applyFill="1" applyBorder="1" applyAlignment="1">
      <alignment horizontal="center" vertical="center" wrapText="1"/>
    </xf>
    <xf numFmtId="49" fontId="3" fillId="0" borderId="8" xfId="8" applyNumberFormat="1" applyFont="1" applyFill="1" applyBorder="1" applyAlignment="1">
      <alignment horizontal="left" vertical="center" wrapText="1"/>
    </xf>
    <xf numFmtId="41" fontId="3" fillId="0" borderId="8" xfId="8" applyFont="1" applyFill="1" applyBorder="1" applyAlignment="1">
      <alignment horizontal="center" vertical="center" wrapText="1"/>
    </xf>
    <xf numFmtId="0" fontId="18" fillId="0" borderId="8" xfId="8" applyNumberFormat="1" applyFont="1" applyFill="1" applyBorder="1" applyAlignment="1">
      <alignment horizontal="center" vertical="center" wrapText="1"/>
    </xf>
    <xf numFmtId="0" fontId="3" fillId="0" borderId="8" xfId="8" applyNumberFormat="1" applyFont="1" applyFill="1" applyBorder="1" applyAlignment="1">
      <alignment horizontal="center" vertical="center" wrapText="1"/>
    </xf>
    <xf numFmtId="0" fontId="30" fillId="0" borderId="8" xfId="0" quotePrefix="1" applyFont="1" applyFill="1" applyBorder="1" applyAlignment="1">
      <alignment horizontal="center" vertical="center" wrapText="1"/>
    </xf>
    <xf numFmtId="43" fontId="13" fillId="0" borderId="7" xfId="12" applyFont="1" applyFill="1" applyBorder="1" applyAlignment="1">
      <alignment horizontal="center" vertical="center" wrapText="1"/>
    </xf>
    <xf numFmtId="49" fontId="3" fillId="0" borderId="8" xfId="8" applyNumberFormat="1" applyFont="1" applyFill="1" applyBorder="1" applyAlignment="1">
      <alignment horizontal="center" vertical="center" wrapText="1"/>
    </xf>
    <xf numFmtId="166" fontId="3" fillId="0" borderId="8" xfId="8" applyNumberFormat="1" applyFont="1" applyFill="1" applyBorder="1" applyAlignment="1">
      <alignment vertical="center" wrapText="1"/>
    </xf>
    <xf numFmtId="0" fontId="32" fillId="0" borderId="0" xfId="0" applyFont="1" applyFill="1" applyAlignment="1">
      <alignment wrapText="1"/>
    </xf>
    <xf numFmtId="41" fontId="18" fillId="0" borderId="0" xfId="8" applyFont="1" applyAlignment="1">
      <alignment vertical="center"/>
    </xf>
    <xf numFmtId="166" fontId="18" fillId="0" borderId="0" xfId="8" applyNumberFormat="1" applyFont="1" applyAlignment="1">
      <alignment vertical="center"/>
    </xf>
    <xf numFmtId="166" fontId="26" fillId="0" borderId="0" xfId="3" applyNumberFormat="1" applyFont="1" applyFill="1" applyAlignment="1">
      <alignment vertic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horizontal="left" vertical="center" wrapText="1"/>
    </xf>
    <xf numFmtId="43" fontId="19" fillId="0" borderId="0" xfId="1" applyFont="1" applyAlignment="1">
      <alignment horizontal="center" vertical="center" wrapText="1"/>
    </xf>
    <xf numFmtId="41" fontId="19" fillId="0" borderId="0" xfId="2" applyFont="1" applyAlignment="1">
      <alignment horizontal="center" vertical="center" wrapText="1"/>
    </xf>
    <xf numFmtId="43" fontId="18" fillId="0" borderId="0" xfId="3" applyNumberFormat="1" applyFont="1" applyAlignment="1">
      <alignment horizontal="center" vertical="center" wrapText="1"/>
    </xf>
    <xf numFmtId="0" fontId="20" fillId="0" borderId="9" xfId="3" applyFont="1" applyBorder="1" applyAlignment="1">
      <alignment vertical="center" wrapText="1"/>
    </xf>
    <xf numFmtId="0" fontId="20" fillId="0" borderId="9" xfId="3" applyFont="1" applyBorder="1" applyAlignment="1">
      <alignment horizontal="center" vertical="center" wrapText="1"/>
    </xf>
    <xf numFmtId="0" fontId="20" fillId="0" borderId="9" xfId="3" applyFont="1" applyBorder="1" applyAlignment="1">
      <alignment horizontal="left" vertical="center" wrapText="1"/>
    </xf>
    <xf numFmtId="43" fontId="20" fillId="0" borderId="9" xfId="3" applyNumberFormat="1" applyFont="1" applyBorder="1" applyAlignment="1">
      <alignment vertical="center" wrapText="1"/>
    </xf>
    <xf numFmtId="0" fontId="28" fillId="2" borderId="6" xfId="3" applyFont="1" applyFill="1" applyBorder="1" applyAlignment="1">
      <alignment horizontal="center" vertical="center" wrapText="1"/>
    </xf>
    <xf numFmtId="0" fontId="28" fillId="2" borderId="7" xfId="3" applyFont="1" applyFill="1" applyBorder="1" applyAlignment="1">
      <alignment horizontal="center" vertical="center" wrapText="1"/>
    </xf>
    <xf numFmtId="49" fontId="20" fillId="0" borderId="7" xfId="3" applyNumberFormat="1" applyFont="1" applyBorder="1" applyAlignment="1">
      <alignment horizontal="center" vertical="center"/>
    </xf>
    <xf numFmtId="49" fontId="28" fillId="2" borderId="7" xfId="3" applyNumberFormat="1" applyFont="1" applyFill="1" applyBorder="1" applyAlignment="1">
      <alignment horizontal="center" vertical="center" wrapText="1"/>
    </xf>
    <xf numFmtId="49" fontId="20" fillId="0" borderId="0" xfId="3" applyNumberFormat="1" applyFont="1" applyAlignment="1">
      <alignment horizontal="center" vertical="center"/>
    </xf>
    <xf numFmtId="49" fontId="17" fillId="0" borderId="10" xfId="3" quotePrefix="1" applyNumberFormat="1" applyFont="1" applyFill="1" applyBorder="1" applyAlignment="1">
      <alignment horizontal="center" vertical="center" wrapText="1"/>
    </xf>
    <xf numFmtId="0" fontId="20" fillId="2" borderId="10" xfId="3" applyFont="1" applyFill="1" applyBorder="1" applyAlignment="1">
      <alignment horizontal="left" vertical="center" wrapText="1"/>
    </xf>
    <xf numFmtId="0" fontId="20" fillId="2" borderId="10" xfId="3" applyFont="1" applyFill="1" applyBorder="1" applyAlignment="1">
      <alignment horizontal="center" vertical="center" wrapText="1"/>
    </xf>
    <xf numFmtId="41" fontId="18" fillId="2" borderId="10" xfId="8" applyFont="1" applyFill="1" applyBorder="1" applyAlignment="1">
      <alignment horizontal="center" vertical="center" wrapText="1"/>
    </xf>
    <xf numFmtId="0" fontId="20" fillId="2" borderId="10" xfId="3" applyFont="1" applyFill="1" applyBorder="1" applyAlignment="1">
      <alignment horizontal="justify" vertical="center" wrapText="1"/>
    </xf>
    <xf numFmtId="43" fontId="20" fillId="2" borderId="10" xfId="1" applyFont="1" applyFill="1" applyBorder="1" applyAlignment="1">
      <alignment horizontal="left" vertical="center" wrapText="1"/>
    </xf>
    <xf numFmtId="166" fontId="20" fillId="2" borderId="10" xfId="2" applyNumberFormat="1" applyFont="1" applyFill="1" applyBorder="1" applyAlignment="1">
      <alignment horizontal="center" vertical="center" wrapText="1"/>
    </xf>
    <xf numFmtId="166" fontId="18" fillId="2" borderId="10" xfId="8" applyNumberFormat="1" applyFont="1" applyFill="1" applyBorder="1" applyAlignment="1">
      <alignment horizontal="right" vertical="center" wrapText="1"/>
    </xf>
    <xf numFmtId="49" fontId="17" fillId="0" borderId="8" xfId="3" quotePrefix="1" applyNumberFormat="1" applyFont="1" applyFill="1" applyBorder="1" applyAlignment="1">
      <alignment horizontal="center" vertical="center" wrapText="1"/>
    </xf>
    <xf numFmtId="0" fontId="18" fillId="2" borderId="8" xfId="3" applyFont="1" applyFill="1" applyBorder="1" applyAlignment="1">
      <alignment horizontal="left" vertical="center" wrapText="1"/>
    </xf>
    <xf numFmtId="0" fontId="18" fillId="2" borderId="8" xfId="3" applyFont="1" applyFill="1" applyBorder="1" applyAlignment="1">
      <alignment horizontal="center" vertical="center" wrapText="1"/>
    </xf>
    <xf numFmtId="41" fontId="18" fillId="2" borderId="8" xfId="8" applyFont="1" applyFill="1" applyBorder="1" applyAlignment="1">
      <alignment horizontal="center" vertical="center" wrapText="1"/>
    </xf>
    <xf numFmtId="0" fontId="18" fillId="2" borderId="8" xfId="3" applyFont="1" applyFill="1" applyBorder="1" applyAlignment="1">
      <alignment horizontal="justify" vertical="center" wrapText="1"/>
    </xf>
    <xf numFmtId="43" fontId="18" fillId="2" borderId="8" xfId="1" applyFont="1" applyFill="1" applyBorder="1" applyAlignment="1">
      <alignment horizontal="left" vertical="center" wrapText="1"/>
    </xf>
    <xf numFmtId="0" fontId="20" fillId="2" borderId="8" xfId="3" applyFont="1" applyFill="1" applyBorder="1" applyAlignment="1">
      <alignment horizontal="center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166" fontId="18" fillId="2" borderId="8" xfId="8" applyNumberFormat="1" applyFont="1" applyFill="1" applyBorder="1" applyAlignment="1">
      <alignment horizontal="right" vertical="center" wrapText="1"/>
    </xf>
    <xf numFmtId="0" fontId="20" fillId="0" borderId="0" xfId="3" applyFont="1" applyAlignment="1">
      <alignment horizontal="center" vertical="center"/>
    </xf>
    <xf numFmtId="0" fontId="20" fillId="0" borderId="0" xfId="3" applyFont="1" applyAlignment="1">
      <alignment horizontal="left" vertical="center"/>
    </xf>
    <xf numFmtId="43" fontId="18" fillId="0" borderId="0" xfId="1" applyFont="1" applyAlignment="1">
      <alignment horizontal="right" vertical="center"/>
    </xf>
    <xf numFmtId="0" fontId="14" fillId="0" borderId="0" xfId="11" applyFont="1" applyAlignment="1">
      <alignment vertical="center"/>
    </xf>
    <xf numFmtId="0" fontId="5" fillId="0" borderId="0" xfId="4" applyFont="1" applyBorder="1" applyAlignment="1" applyProtection="1">
      <alignment horizontal="left" vertical="center"/>
    </xf>
    <xf numFmtId="0" fontId="5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horizontal="left" vertical="center"/>
    </xf>
    <xf numFmtId="0" fontId="5" fillId="0" borderId="0" xfId="11" applyFont="1" applyAlignment="1">
      <alignment vertical="center"/>
    </xf>
    <xf numFmtId="166" fontId="5" fillId="0" borderId="0" xfId="8" applyNumberFormat="1" applyFont="1" applyAlignment="1" applyProtection="1">
      <alignment horizontal="center" vertical="center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166" fontId="14" fillId="0" borderId="0" xfId="8" applyNumberFormat="1" applyFont="1" applyAlignment="1">
      <alignment horizontal="center" vertical="center"/>
    </xf>
    <xf numFmtId="166" fontId="14" fillId="0" borderId="0" xfId="8" applyNumberFormat="1" applyFont="1" applyAlignment="1">
      <alignment vertical="center"/>
    </xf>
    <xf numFmtId="0" fontId="15" fillId="2" borderId="1" xfId="4" applyFont="1" applyFill="1" applyBorder="1" applyAlignment="1" applyProtection="1">
      <alignment horizontal="center" vertical="center"/>
    </xf>
    <xf numFmtId="0" fontId="15" fillId="2" borderId="5" xfId="4" applyFont="1" applyFill="1" applyBorder="1" applyAlignment="1" applyProtection="1">
      <alignment horizontal="center" vertical="center"/>
    </xf>
    <xf numFmtId="0" fontId="15" fillId="2" borderId="6" xfId="4" applyFont="1" applyFill="1" applyBorder="1" applyAlignment="1" applyProtection="1">
      <alignment vertical="center"/>
    </xf>
    <xf numFmtId="49" fontId="12" fillId="0" borderId="7" xfId="11" applyNumberFormat="1" applyFont="1" applyBorder="1" applyAlignment="1">
      <alignment horizontal="center" vertical="center"/>
    </xf>
    <xf numFmtId="49" fontId="16" fillId="2" borderId="7" xfId="11" applyNumberFormat="1" applyFont="1" applyFill="1" applyBorder="1" applyAlignment="1">
      <alignment horizontal="center" vertical="center"/>
    </xf>
    <xf numFmtId="49" fontId="12" fillId="0" borderId="0" xfId="11" applyNumberFormat="1" applyFont="1" applyAlignment="1">
      <alignment vertical="center"/>
    </xf>
    <xf numFmtId="0" fontId="14" fillId="0" borderId="7" xfId="11" applyFont="1" applyFill="1" applyBorder="1" applyAlignment="1">
      <alignment vertical="center"/>
    </xf>
    <xf numFmtId="0" fontId="14" fillId="0" borderId="7" xfId="11" applyFont="1" applyFill="1" applyBorder="1" applyAlignment="1">
      <alignment horizontal="center" vertical="center"/>
    </xf>
    <xf numFmtId="41" fontId="14" fillId="0" borderId="7" xfId="8" applyFont="1" applyFill="1" applyBorder="1" applyAlignment="1">
      <alignment horizontal="center" vertical="center"/>
    </xf>
    <xf numFmtId="9" fontId="14" fillId="0" borderId="7" xfId="8" applyNumberFormat="1" applyFont="1" applyFill="1" applyBorder="1" applyAlignment="1">
      <alignment horizontal="center" vertical="center" wrapText="1"/>
    </xf>
    <xf numFmtId="166" fontId="14" fillId="0" borderId="7" xfId="8" applyNumberFormat="1" applyFont="1" applyFill="1" applyBorder="1" applyAlignment="1">
      <alignment horizontal="center" vertical="center" wrapText="1"/>
    </xf>
    <xf numFmtId="0" fontId="14" fillId="0" borderId="7" xfId="11" applyFont="1" applyFill="1" applyBorder="1" applyAlignment="1">
      <alignment horizontal="left" vertical="center" wrapText="1"/>
    </xf>
    <xf numFmtId="0" fontId="14" fillId="0" borderId="7" xfId="11" quotePrefix="1" applyFont="1" applyFill="1" applyBorder="1" applyAlignment="1">
      <alignment horizontal="center" vertical="center" wrapText="1"/>
    </xf>
    <xf numFmtId="41" fontId="14" fillId="0" borderId="7" xfId="8" applyFont="1" applyFill="1" applyBorder="1" applyAlignment="1">
      <alignment horizontal="left" vertical="center" wrapText="1"/>
    </xf>
    <xf numFmtId="41" fontId="14" fillId="0" borderId="7" xfId="8" applyFont="1" applyFill="1" applyBorder="1" applyAlignment="1">
      <alignment horizontal="center" vertical="center" wrapText="1"/>
    </xf>
    <xf numFmtId="0" fontId="14" fillId="0" borderId="7" xfId="11" applyFont="1" applyFill="1" applyBorder="1" applyAlignment="1">
      <alignment horizontal="center" vertical="center" wrapText="1"/>
    </xf>
    <xf numFmtId="49" fontId="14" fillId="0" borderId="7" xfId="8" applyNumberFormat="1" applyFont="1" applyFill="1" applyBorder="1" applyAlignment="1">
      <alignment horizontal="center" vertical="center" wrapText="1"/>
    </xf>
    <xf numFmtId="166" fontId="14" fillId="0" borderId="7" xfId="8" applyNumberFormat="1" applyFont="1" applyFill="1" applyBorder="1" applyAlignment="1">
      <alignment horizontal="left" vertical="center" wrapText="1"/>
    </xf>
    <xf numFmtId="166" fontId="3" fillId="0" borderId="7" xfId="7" applyNumberFormat="1" applyFont="1" applyFill="1" applyBorder="1" applyAlignment="1">
      <alignment horizontal="left" vertical="center"/>
    </xf>
    <xf numFmtId="0" fontId="14" fillId="0" borderId="0" xfId="11" applyFont="1" applyFill="1" applyAlignment="1">
      <alignment vertical="center"/>
    </xf>
    <xf numFmtId="49" fontId="14" fillId="0" borderId="7" xfId="11" quotePrefix="1" applyNumberFormat="1" applyFont="1" applyFill="1" applyBorder="1" applyAlignment="1">
      <alignment horizontal="center" vertical="center" wrapText="1"/>
    </xf>
    <xf numFmtId="43" fontId="14" fillId="0" borderId="7" xfId="8" applyNumberFormat="1" applyFont="1" applyFill="1" applyBorder="1" applyAlignment="1">
      <alignment horizontal="left" vertical="center" wrapText="1"/>
    </xf>
    <xf numFmtId="0" fontId="14" fillId="0" borderId="0" xfId="11" applyFont="1" applyAlignment="1">
      <alignment horizontal="center" vertical="center"/>
    </xf>
    <xf numFmtId="49" fontId="14" fillId="0" borderId="0" xfId="11" applyNumberFormat="1" applyFont="1" applyAlignment="1">
      <alignment vertical="center"/>
    </xf>
    <xf numFmtId="0" fontId="14" fillId="0" borderId="0" xfId="11" applyFont="1" applyBorder="1" applyAlignment="1">
      <alignment vertical="center"/>
    </xf>
    <xf numFmtId="0" fontId="14" fillId="0" borderId="0" xfId="11" applyFont="1" applyBorder="1" applyAlignment="1">
      <alignment horizontal="center" vertical="center"/>
    </xf>
    <xf numFmtId="166" fontId="14" fillId="0" borderId="0" xfId="8" applyNumberFormat="1" applyFont="1" applyBorder="1" applyAlignment="1">
      <alignment vertical="center"/>
    </xf>
    <xf numFmtId="0" fontId="15" fillId="0" borderId="0" xfId="11" applyFont="1" applyAlignment="1">
      <alignment vertical="center"/>
    </xf>
    <xf numFmtId="0" fontId="14" fillId="0" borderId="0" xfId="11" applyFont="1" applyFill="1" applyBorder="1" applyAlignment="1">
      <alignment vertical="center"/>
    </xf>
    <xf numFmtId="0" fontId="14" fillId="0" borderId="0" xfId="11" applyFont="1" applyAlignment="1">
      <alignment vertical="center" wrapText="1"/>
    </xf>
    <xf numFmtId="0" fontId="30" fillId="0" borderId="10" xfId="0" quotePrefix="1" applyFont="1" applyFill="1" applyBorder="1" applyAlignment="1">
      <alignment horizontal="center" vertical="center" wrapText="1"/>
    </xf>
    <xf numFmtId="49" fontId="3" fillId="0" borderId="10" xfId="8" applyNumberFormat="1" applyFont="1" applyFill="1" applyBorder="1" applyAlignment="1">
      <alignment horizontal="center" vertical="center" wrapText="1"/>
    </xf>
    <xf numFmtId="166" fontId="3" fillId="0" borderId="10" xfId="8" applyNumberFormat="1" applyFont="1" applyFill="1" applyBorder="1" applyAlignment="1">
      <alignment vertical="center" wrapText="1"/>
    </xf>
    <xf numFmtId="0" fontId="0" fillId="0" borderId="7" xfId="0" applyFill="1" applyBorder="1"/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26" fillId="0" borderId="9" xfId="3" applyFont="1" applyFill="1" applyBorder="1" applyAlignment="1">
      <alignment vertical="center" wrapText="1"/>
    </xf>
    <xf numFmtId="0" fontId="18" fillId="0" borderId="0" xfId="8" applyNumberFormat="1" applyFont="1" applyFill="1" applyAlignment="1">
      <alignment vertical="center"/>
    </xf>
    <xf numFmtId="0" fontId="3" fillId="0" borderId="7" xfId="3" applyFont="1" applyFill="1" applyBorder="1" applyAlignment="1">
      <alignment vertical="center"/>
    </xf>
    <xf numFmtId="49" fontId="3" fillId="0" borderId="7" xfId="4" quotePrefix="1" applyNumberFormat="1" applyFont="1" applyFill="1" applyBorder="1" applyAlignment="1" applyProtection="1">
      <alignment horizontal="center" vertical="center"/>
    </xf>
    <xf numFmtId="49" fontId="3" fillId="0" borderId="7" xfId="4" quotePrefix="1" applyNumberFormat="1" applyFont="1" applyFill="1" applyBorder="1" applyAlignment="1" applyProtection="1">
      <alignment horizontal="left" vertical="center"/>
    </xf>
    <xf numFmtId="43" fontId="3" fillId="0" borderId="7" xfId="1" quotePrefix="1" applyFont="1" applyFill="1" applyBorder="1" applyAlignment="1" applyProtection="1">
      <alignment horizontal="center" vertical="center"/>
    </xf>
    <xf numFmtId="14" fontId="3" fillId="0" borderId="7" xfId="4" quotePrefix="1" applyNumberFormat="1" applyFont="1" applyFill="1" applyBorder="1" applyAlignment="1" applyProtection="1">
      <alignment horizontal="center" vertical="center"/>
    </xf>
    <xf numFmtId="0" fontId="3" fillId="0" borderId="7" xfId="4" quotePrefix="1" applyNumberFormat="1" applyFont="1" applyFill="1" applyBorder="1" applyAlignment="1" applyProtection="1">
      <alignment horizontal="center" vertical="center"/>
    </xf>
    <xf numFmtId="166" fontId="3" fillId="0" borderId="7" xfId="2" quotePrefix="1" applyNumberFormat="1" applyFont="1" applyFill="1" applyBorder="1" applyAlignment="1" applyProtection="1">
      <alignment horizontal="center" vertical="center"/>
    </xf>
    <xf numFmtId="43" fontId="3" fillId="0" borderId="7" xfId="1" quotePrefix="1" applyNumberFormat="1" applyFont="1" applyFill="1" applyBorder="1" applyAlignment="1" applyProtection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166" fontId="24" fillId="0" borderId="7" xfId="8" applyNumberFormat="1" applyFont="1" applyFill="1" applyBorder="1" applyAlignment="1">
      <alignment vertical="center" wrapText="1"/>
    </xf>
    <xf numFmtId="41" fontId="26" fillId="0" borderId="0" xfId="3" applyNumberFormat="1" applyFont="1" applyFill="1" applyAlignment="1">
      <alignment vertical="center"/>
    </xf>
    <xf numFmtId="0" fontId="21" fillId="0" borderId="0" xfId="3" applyNumberFormat="1" applyFont="1" applyFill="1" applyAlignment="1">
      <alignment horizontal="center" vertical="center" wrapText="1"/>
    </xf>
    <xf numFmtId="43" fontId="18" fillId="0" borderId="0" xfId="12" applyFont="1" applyFill="1" applyAlignment="1">
      <alignment horizontal="center" vertical="center"/>
    </xf>
    <xf numFmtId="0" fontId="19" fillId="0" borderId="0" xfId="3" applyFont="1" applyFill="1" applyAlignment="1">
      <alignment vertical="center" wrapText="1"/>
    </xf>
    <xf numFmtId="43" fontId="19" fillId="0" borderId="0" xfId="3" applyNumberFormat="1" applyFont="1" applyFill="1" applyAlignment="1">
      <alignment vertical="center" wrapText="1"/>
    </xf>
    <xf numFmtId="166" fontId="19" fillId="0" borderId="0" xfId="8" applyNumberFormat="1" applyFont="1" applyFill="1" applyAlignment="1">
      <alignment vertical="center" wrapText="1"/>
    </xf>
    <xf numFmtId="43" fontId="26" fillId="0" borderId="9" xfId="3" applyNumberFormat="1" applyFont="1" applyFill="1" applyBorder="1" applyAlignment="1">
      <alignment vertical="center" wrapText="1"/>
    </xf>
    <xf numFmtId="43" fontId="28" fillId="0" borderId="7" xfId="12" applyFont="1" applyFill="1" applyBorder="1" applyAlignment="1">
      <alignment horizontal="center" vertical="center" wrapText="1"/>
    </xf>
    <xf numFmtId="0" fontId="28" fillId="0" borderId="7" xfId="8" applyNumberFormat="1" applyFont="1" applyFill="1" applyBorder="1" applyAlignment="1">
      <alignment horizontal="center" vertical="center" wrapText="1"/>
    </xf>
    <xf numFmtId="1" fontId="28" fillId="0" borderId="7" xfId="8" quotePrefix="1" applyNumberFormat="1" applyFont="1" applyFill="1" applyBorder="1" applyAlignment="1">
      <alignment horizontal="center" vertical="center"/>
    </xf>
    <xf numFmtId="1" fontId="28" fillId="0" borderId="7" xfId="8" applyNumberFormat="1" applyFont="1" applyFill="1" applyBorder="1" applyAlignment="1">
      <alignment horizontal="center" vertical="center"/>
    </xf>
    <xf numFmtId="49" fontId="18" fillId="0" borderId="0" xfId="8" applyNumberFormat="1" applyFont="1" applyFill="1" applyAlignment="1">
      <alignment vertical="center" wrapText="1"/>
    </xf>
    <xf numFmtId="41" fontId="18" fillId="0" borderId="0" xfId="8" applyFont="1" applyFill="1" applyAlignment="1">
      <alignment vertical="center"/>
    </xf>
    <xf numFmtId="166" fontId="18" fillId="0" borderId="0" xfId="8" applyNumberFormat="1" applyFont="1" applyFill="1" applyAlignment="1">
      <alignment vertical="center"/>
    </xf>
    <xf numFmtId="41" fontId="18" fillId="0" borderId="0" xfId="8" applyFont="1" applyFill="1" applyAlignment="1">
      <alignment horizontal="left" vertical="center"/>
    </xf>
    <xf numFmtId="0" fontId="9" fillId="0" borderId="7" xfId="0" applyFont="1" applyFill="1" applyBorder="1" applyAlignment="1">
      <alignment horizontal="center"/>
    </xf>
    <xf numFmtId="41" fontId="28" fillId="0" borderId="7" xfId="8" applyFont="1" applyFill="1" applyBorder="1" applyAlignment="1">
      <alignment horizontal="center" vertical="center" wrapText="1"/>
    </xf>
    <xf numFmtId="49" fontId="28" fillId="0" borderId="7" xfId="8" applyNumberFormat="1" applyFont="1" applyFill="1" applyBorder="1" applyAlignment="1">
      <alignment horizontal="center" vertical="center" wrapText="1"/>
    </xf>
    <xf numFmtId="0" fontId="3" fillId="0" borderId="7" xfId="105" applyFont="1" applyFill="1" applyBorder="1" applyAlignment="1">
      <alignment horizontal="left" vertical="center"/>
    </xf>
    <xf numFmtId="41" fontId="18" fillId="0" borderId="7" xfId="8" quotePrefix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right" vertical="center" wrapText="1"/>
    </xf>
    <xf numFmtId="43" fontId="18" fillId="0" borderId="7" xfId="1" applyFont="1" applyFill="1" applyBorder="1" applyAlignment="1">
      <alignment horizontal="left" vertical="center" wrapText="1"/>
    </xf>
    <xf numFmtId="49" fontId="18" fillId="0" borderId="7" xfId="8" applyNumberFormat="1" applyFont="1" applyFill="1" applyBorder="1" applyAlignment="1">
      <alignment horizontal="center" vertical="center" wrapText="1"/>
    </xf>
    <xf numFmtId="0" fontId="18" fillId="0" borderId="7" xfId="1" applyNumberFormat="1" applyFont="1" applyFill="1" applyBorder="1" applyAlignment="1">
      <alignment horizontal="left" vertical="center" wrapText="1"/>
    </xf>
    <xf numFmtId="0" fontId="18" fillId="0" borderId="10" xfId="12" applyNumberFormat="1" applyFont="1" applyFill="1" applyBorder="1" applyAlignment="1">
      <alignment horizontal="left" vertical="center" wrapText="1"/>
    </xf>
    <xf numFmtId="0" fontId="18" fillId="0" borderId="8" xfId="12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6" fontId="18" fillId="0" borderId="7" xfId="8" quotePrefix="1" applyNumberFormat="1" applyFont="1" applyFill="1" applyBorder="1" applyAlignment="1">
      <alignment horizontal="justify" vertical="center" wrapText="1"/>
    </xf>
    <xf numFmtId="166" fontId="18" fillId="0" borderId="7" xfId="2" quotePrefix="1" applyNumberFormat="1" applyFont="1" applyFill="1" applyBorder="1" applyAlignment="1">
      <alignment horizontal="center" vertical="center" wrapText="1"/>
    </xf>
    <xf numFmtId="0" fontId="0" fillId="0" borderId="7" xfId="0" applyBorder="1"/>
    <xf numFmtId="49" fontId="18" fillId="4" borderId="7" xfId="8" applyNumberFormat="1" applyFont="1" applyFill="1" applyBorder="1" applyAlignment="1">
      <alignment horizontal="center" vertical="center" wrapText="1"/>
    </xf>
    <xf numFmtId="49" fontId="18" fillId="4" borderId="7" xfId="8" quotePrefix="1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18" fillId="4" borderId="7" xfId="8" applyNumberFormat="1" applyFont="1" applyFill="1" applyBorder="1" applyAlignment="1">
      <alignment horizontal="justify" vertical="center"/>
    </xf>
    <xf numFmtId="0" fontId="18" fillId="4" borderId="7" xfId="8" quotePrefix="1" applyNumberFormat="1" applyFont="1" applyFill="1" applyBorder="1" applyAlignment="1">
      <alignment horizontal="center" vertical="center" wrapText="1"/>
    </xf>
    <xf numFmtId="41" fontId="18" fillId="4" borderId="7" xfId="8" applyFont="1" applyFill="1" applyBorder="1" applyAlignment="1">
      <alignment horizontal="center" vertical="center" wrapText="1"/>
    </xf>
    <xf numFmtId="166" fontId="18" fillId="4" borderId="7" xfId="8" applyNumberFormat="1" applyFont="1" applyFill="1" applyBorder="1" applyAlignment="1">
      <alignment horizontal="justify" vertical="center" wrapText="1"/>
    </xf>
    <xf numFmtId="0" fontId="18" fillId="4" borderId="7" xfId="8" applyNumberFormat="1" applyFont="1" applyFill="1" applyBorder="1" applyAlignment="1">
      <alignment horizontal="justify" vertical="center" wrapText="1"/>
    </xf>
    <xf numFmtId="0" fontId="18" fillId="4" borderId="7" xfId="8" applyNumberFormat="1" applyFont="1" applyFill="1" applyBorder="1" applyAlignment="1">
      <alignment horizontal="center" vertical="center" wrapText="1"/>
    </xf>
    <xf numFmtId="0" fontId="18" fillId="4" borderId="7" xfId="8" applyNumberFormat="1" applyFont="1" applyFill="1" applyBorder="1" applyAlignment="1">
      <alignment horizontal="left" vertical="center" wrapText="1"/>
    </xf>
    <xf numFmtId="43" fontId="18" fillId="4" borderId="7" xfId="8" applyNumberFormat="1" applyFont="1" applyFill="1" applyBorder="1" applyAlignment="1">
      <alignment horizontal="center" vertical="center" wrapText="1"/>
    </xf>
    <xf numFmtId="166" fontId="18" fillId="4" borderId="7" xfId="2" quotePrefix="1" applyNumberFormat="1" applyFont="1" applyFill="1" applyBorder="1" applyAlignment="1">
      <alignment horizontal="center" vertical="center" wrapText="1"/>
    </xf>
    <xf numFmtId="43" fontId="3" fillId="4" borderId="7" xfId="1" applyFont="1" applyFill="1" applyBorder="1" applyAlignment="1">
      <alignment horizontal="right" vertical="center" wrapText="1"/>
    </xf>
    <xf numFmtId="0" fontId="18" fillId="4" borderId="7" xfId="1" applyNumberFormat="1" applyFont="1" applyFill="1" applyBorder="1" applyAlignment="1">
      <alignment horizontal="left" vertical="center" wrapText="1"/>
    </xf>
    <xf numFmtId="41" fontId="24" fillId="4" borderId="0" xfId="8" applyFont="1" applyFill="1" applyAlignment="1">
      <alignment vertical="center" wrapText="1"/>
    </xf>
    <xf numFmtId="0" fontId="20" fillId="4" borderId="0" xfId="3" applyFont="1" applyFill="1" applyAlignment="1">
      <alignment vertical="center"/>
    </xf>
    <xf numFmtId="43" fontId="14" fillId="0" borderId="7" xfId="8" applyNumberFormat="1" applyFont="1" applyFill="1" applyBorder="1" applyAlignment="1">
      <alignment horizontal="center" vertical="center" wrapText="1"/>
    </xf>
    <xf numFmtId="49" fontId="14" fillId="0" borderId="7" xfId="8" quotePrefix="1" applyNumberFormat="1" applyFont="1" applyFill="1" applyBorder="1" applyAlignment="1">
      <alignment horizontal="center" vertical="center" wrapText="1"/>
    </xf>
    <xf numFmtId="0" fontId="14" fillId="0" borderId="7" xfId="8" applyNumberFormat="1" applyFont="1" applyFill="1" applyBorder="1" applyAlignment="1">
      <alignment horizontal="justify" vertical="center"/>
    </xf>
    <xf numFmtId="0" fontId="14" fillId="0" borderId="7" xfId="8" applyNumberFormat="1" applyFont="1" applyFill="1" applyBorder="1" applyAlignment="1">
      <alignment horizontal="center" vertical="center" wrapText="1"/>
    </xf>
    <xf numFmtId="0" fontId="14" fillId="0" borderId="7" xfId="8" quotePrefix="1" applyNumberFormat="1" applyFont="1" applyFill="1" applyBorder="1" applyAlignment="1">
      <alignment horizontal="center" vertical="center" wrapText="1"/>
    </xf>
    <xf numFmtId="0" fontId="14" fillId="0" borderId="7" xfId="8" applyNumberFormat="1" applyFont="1" applyFill="1" applyBorder="1" applyAlignment="1">
      <alignment horizontal="justify" vertical="center" wrapText="1"/>
    </xf>
    <xf numFmtId="0" fontId="14" fillId="0" borderId="7" xfId="8" applyNumberFormat="1" applyFont="1" applyFill="1" applyBorder="1" applyAlignment="1">
      <alignment horizontal="left" vertical="center" wrapText="1"/>
    </xf>
    <xf numFmtId="43" fontId="14" fillId="0" borderId="7" xfId="1" applyFont="1" applyFill="1" applyBorder="1" applyAlignment="1">
      <alignment horizontal="right" vertical="center" wrapText="1"/>
    </xf>
    <xf numFmtId="0" fontId="26" fillId="0" borderId="7" xfId="3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14" fillId="0" borderId="7" xfId="11" applyNumberFormat="1" applyFont="1" applyFill="1" applyBorder="1" applyAlignment="1">
      <alignment horizontal="center" vertical="center"/>
    </xf>
    <xf numFmtId="166" fontId="14" fillId="0" borderId="7" xfId="8" applyNumberFormat="1" applyFont="1" applyFill="1" applyBorder="1" applyAlignment="1">
      <alignment horizontal="right" vertical="center" wrapText="1"/>
    </xf>
    <xf numFmtId="14" fontId="14" fillId="0" borderId="7" xfId="0" applyNumberFormat="1" applyFont="1" applyFill="1" applyBorder="1" applyAlignment="1">
      <alignment horizontal="center" vertical="top"/>
    </xf>
    <xf numFmtId="43" fontId="14" fillId="0" borderId="0" xfId="8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horizontal="left" vertical="center" wrapText="1"/>
    </xf>
    <xf numFmtId="0" fontId="26" fillId="0" borderId="0" xfId="3" applyFont="1" applyAlignment="1">
      <alignment vertical="center"/>
    </xf>
    <xf numFmtId="166" fontId="3" fillId="6" borderId="7" xfId="0" applyNumberFormat="1" applyFont="1" applyFill="1" applyBorder="1" applyAlignment="1">
      <alignment vertical="center"/>
    </xf>
    <xf numFmtId="0" fontId="0" fillId="6" borderId="7" xfId="0" applyFill="1" applyBorder="1"/>
    <xf numFmtId="49" fontId="18" fillId="6" borderId="7" xfId="8" applyNumberFormat="1" applyFont="1" applyFill="1" applyBorder="1" applyAlignment="1">
      <alignment horizontal="center" vertical="center" wrapText="1"/>
    </xf>
    <xf numFmtId="0" fontId="3" fillId="6" borderId="7" xfId="105" applyFont="1" applyFill="1" applyBorder="1" applyAlignment="1">
      <alignment horizontal="left" vertical="center"/>
    </xf>
    <xf numFmtId="0" fontId="18" fillId="6" borderId="7" xfId="8" applyNumberFormat="1" applyFont="1" applyFill="1" applyBorder="1" applyAlignment="1">
      <alignment horizontal="justify" vertical="center"/>
    </xf>
    <xf numFmtId="0" fontId="18" fillId="6" borderId="7" xfId="8" applyNumberFormat="1" applyFont="1" applyFill="1" applyBorder="1" applyAlignment="1">
      <alignment horizontal="center" vertical="center" wrapText="1"/>
    </xf>
    <xf numFmtId="0" fontId="18" fillId="6" borderId="7" xfId="8" quotePrefix="1" applyNumberFormat="1" applyFont="1" applyFill="1" applyBorder="1" applyAlignment="1">
      <alignment horizontal="center" vertical="center" wrapText="1"/>
    </xf>
    <xf numFmtId="41" fontId="18" fillId="6" borderId="7" xfId="8" applyFont="1" applyFill="1" applyBorder="1" applyAlignment="1">
      <alignment horizontal="center" vertical="center" wrapText="1"/>
    </xf>
    <xf numFmtId="166" fontId="18" fillId="6" borderId="7" xfId="8" applyNumberFormat="1" applyFont="1" applyFill="1" applyBorder="1" applyAlignment="1">
      <alignment horizontal="justify" vertical="center" wrapText="1"/>
    </xf>
    <xf numFmtId="0" fontId="18" fillId="6" borderId="7" xfId="8" applyNumberFormat="1" applyFont="1" applyFill="1" applyBorder="1" applyAlignment="1">
      <alignment horizontal="justify" vertical="center" wrapText="1"/>
    </xf>
    <xf numFmtId="0" fontId="18" fillId="6" borderId="7" xfId="8" applyNumberFormat="1" applyFont="1" applyFill="1" applyBorder="1" applyAlignment="1">
      <alignment horizontal="left" vertical="center" wrapText="1"/>
    </xf>
    <xf numFmtId="43" fontId="18" fillId="6" borderId="7" xfId="8" applyNumberFormat="1" applyFont="1" applyFill="1" applyBorder="1" applyAlignment="1">
      <alignment horizontal="center" vertical="center" wrapText="1"/>
    </xf>
    <xf numFmtId="0" fontId="18" fillId="6" borderId="7" xfId="1" applyNumberFormat="1" applyFont="1" applyFill="1" applyBorder="1" applyAlignment="1">
      <alignment horizontal="left" vertical="center" wrapText="1"/>
    </xf>
    <xf numFmtId="43" fontId="24" fillId="6" borderId="7" xfId="1" applyFont="1" applyFill="1" applyBorder="1" applyAlignment="1">
      <alignment vertical="center" wrapText="1"/>
    </xf>
    <xf numFmtId="41" fontId="24" fillId="6" borderId="7" xfId="8" applyFont="1" applyFill="1" applyBorder="1" applyAlignment="1">
      <alignment vertical="center" wrapText="1"/>
    </xf>
    <xf numFmtId="41" fontId="24" fillId="6" borderId="0" xfId="8" applyFont="1" applyFill="1" applyAlignment="1">
      <alignment vertical="center" wrapText="1"/>
    </xf>
    <xf numFmtId="0" fontId="20" fillId="6" borderId="0" xfId="3" applyFont="1" applyFill="1" applyAlignment="1">
      <alignment vertical="center"/>
    </xf>
    <xf numFmtId="0" fontId="26" fillId="6" borderId="0" xfId="3" applyFont="1" applyFill="1" applyAlignment="1">
      <alignment vertical="center"/>
    </xf>
    <xf numFmtId="0" fontId="30" fillId="6" borderId="8" xfId="0" quotePrefix="1" applyFont="1" applyFill="1" applyBorder="1" applyAlignment="1">
      <alignment horizontal="center" vertical="center" wrapText="1"/>
    </xf>
    <xf numFmtId="0" fontId="18" fillId="6" borderId="8" xfId="12" applyNumberFormat="1" applyFont="1" applyFill="1" applyBorder="1" applyAlignment="1">
      <alignment horizontal="left" vertical="center" wrapText="1"/>
    </xf>
    <xf numFmtId="166" fontId="14" fillId="6" borderId="7" xfId="8" applyNumberFormat="1" applyFont="1" applyFill="1" applyBorder="1" applyAlignment="1">
      <alignment horizontal="center" vertical="center" wrapText="1"/>
    </xf>
    <xf numFmtId="43" fontId="18" fillId="6" borderId="8" xfId="12" applyFont="1" applyFill="1" applyBorder="1" applyAlignment="1">
      <alignment horizontal="center" vertical="center" wrapText="1"/>
    </xf>
    <xf numFmtId="41" fontId="18" fillId="6" borderId="8" xfId="8" applyFont="1" applyFill="1" applyBorder="1" applyAlignment="1">
      <alignment horizontal="center" vertical="center" wrapText="1"/>
    </xf>
    <xf numFmtId="49" fontId="18" fillId="6" borderId="8" xfId="8" applyNumberFormat="1" applyFont="1" applyFill="1" applyBorder="1" applyAlignment="1">
      <alignment horizontal="left" vertical="center" wrapText="1"/>
    </xf>
    <xf numFmtId="166" fontId="18" fillId="6" borderId="8" xfId="8" applyNumberFormat="1" applyFont="1" applyFill="1" applyBorder="1" applyAlignment="1">
      <alignment horizontal="center" vertical="center" wrapText="1"/>
    </xf>
    <xf numFmtId="43" fontId="3" fillId="6" borderId="8" xfId="10" applyNumberFormat="1" applyFont="1" applyFill="1" applyBorder="1" applyAlignment="1">
      <alignment horizontal="center" vertical="center" wrapText="1"/>
    </xf>
    <xf numFmtId="49" fontId="3" fillId="6" borderId="8" xfId="8" applyNumberFormat="1" applyFont="1" applyFill="1" applyBorder="1" applyAlignment="1">
      <alignment horizontal="left" vertical="center" wrapText="1"/>
    </xf>
    <xf numFmtId="0" fontId="3" fillId="6" borderId="8" xfId="8" applyNumberFormat="1" applyFont="1" applyFill="1" applyBorder="1" applyAlignment="1">
      <alignment horizontal="center" vertical="center" wrapText="1"/>
    </xf>
    <xf numFmtId="0" fontId="18" fillId="6" borderId="8" xfId="13" applyFont="1" applyFill="1" applyBorder="1" applyAlignment="1">
      <alignment horizontal="center" vertical="center" wrapText="1"/>
    </xf>
    <xf numFmtId="41" fontId="3" fillId="6" borderId="8" xfId="8" applyFont="1" applyFill="1" applyBorder="1" applyAlignment="1">
      <alignment horizontal="center" vertical="center" wrapText="1"/>
    </xf>
    <xf numFmtId="49" fontId="3" fillId="6" borderId="8" xfId="8" applyNumberFormat="1" applyFont="1" applyFill="1" applyBorder="1" applyAlignment="1">
      <alignment horizontal="center" vertical="center" wrapText="1"/>
    </xf>
    <xf numFmtId="166" fontId="3" fillId="6" borderId="8" xfId="8" applyNumberFormat="1" applyFont="1" applyFill="1" applyBorder="1" applyAlignment="1">
      <alignment vertical="center" wrapText="1"/>
    </xf>
    <xf numFmtId="43" fontId="28" fillId="7" borderId="7" xfId="1" applyFont="1" applyFill="1" applyBorder="1" applyAlignment="1">
      <alignment horizontal="left" vertical="center" wrapText="1"/>
    </xf>
    <xf numFmtId="41" fontId="23" fillId="6" borderId="7" xfId="8" applyFont="1" applyFill="1" applyBorder="1" applyAlignment="1">
      <alignment vertical="center" wrapText="1"/>
    </xf>
    <xf numFmtId="0" fontId="40" fillId="0" borderId="0" xfId="0" applyFont="1" applyFill="1"/>
    <xf numFmtId="166" fontId="40" fillId="0" borderId="0" xfId="2" applyNumberFormat="1" applyFont="1" applyFill="1"/>
    <xf numFmtId="41" fontId="40" fillId="0" borderId="0" xfId="2" applyFont="1" applyFill="1"/>
    <xf numFmtId="0" fontId="40" fillId="0" borderId="0" xfId="6" applyFont="1" applyFill="1" applyBorder="1" applyAlignment="1">
      <alignment vertical="center"/>
    </xf>
    <xf numFmtId="0" fontId="40" fillId="0" borderId="0" xfId="3" applyFont="1" applyFill="1" applyAlignment="1">
      <alignment vertical="center"/>
    </xf>
    <xf numFmtId="166" fontId="40" fillId="0" borderId="0" xfId="2" applyNumberFormat="1" applyFont="1" applyFill="1" applyAlignment="1">
      <alignment vertical="center"/>
    </xf>
    <xf numFmtId="41" fontId="40" fillId="0" borderId="0" xfId="2" applyFont="1" applyFill="1" applyAlignment="1">
      <alignment vertical="center"/>
    </xf>
    <xf numFmtId="0" fontId="38" fillId="0" borderId="0" xfId="3" applyFont="1" applyFill="1" applyAlignment="1">
      <alignment horizontal="left" vertical="center"/>
    </xf>
    <xf numFmtId="43" fontId="38" fillId="0" borderId="0" xfId="1" applyFont="1" applyFill="1" applyAlignment="1">
      <alignment horizontal="center" vertical="center"/>
    </xf>
    <xf numFmtId="0" fontId="38" fillId="0" borderId="0" xfId="3" applyNumberFormat="1" applyFont="1" applyFill="1" applyAlignment="1">
      <alignment horizontal="center" vertical="center"/>
    </xf>
    <xf numFmtId="43" fontId="38" fillId="0" borderId="0" xfId="3" applyNumberFormat="1" applyFont="1" applyFill="1" applyAlignment="1">
      <alignment horizontal="center" vertical="center"/>
    </xf>
    <xf numFmtId="43" fontId="41" fillId="0" borderId="0" xfId="3" applyNumberFormat="1" applyFont="1" applyFill="1" applyAlignment="1">
      <alignment horizontal="left" vertical="center"/>
    </xf>
    <xf numFmtId="166" fontId="40" fillId="0" borderId="0" xfId="7" applyNumberFormat="1" applyFont="1" applyFill="1" applyBorder="1" applyAlignment="1">
      <alignment vertical="center"/>
    </xf>
    <xf numFmtId="0" fontId="38" fillId="0" borderId="0" xfId="3" applyNumberFormat="1" applyFont="1" applyFill="1" applyAlignment="1">
      <alignment horizontal="left" vertical="center"/>
    </xf>
    <xf numFmtId="43" fontId="38" fillId="0" borderId="0" xfId="1" applyFont="1" applyFill="1" applyAlignment="1">
      <alignment horizontal="left" vertical="center"/>
    </xf>
    <xf numFmtId="43" fontId="42" fillId="0" borderId="0" xfId="8" applyNumberFormat="1" applyFont="1" applyFill="1" applyBorder="1" applyAlignment="1">
      <alignment vertical="center" wrapText="1"/>
    </xf>
    <xf numFmtId="166" fontId="38" fillId="0" borderId="0" xfId="9" applyNumberFormat="1" applyFont="1" applyFill="1" applyBorder="1" applyAlignment="1">
      <alignment vertical="center"/>
    </xf>
    <xf numFmtId="43" fontId="40" fillId="0" borderId="0" xfId="3" applyNumberFormat="1" applyFont="1" applyFill="1" applyAlignment="1">
      <alignment vertical="center"/>
    </xf>
    <xf numFmtId="168" fontId="40" fillId="0" borderId="0" xfId="2" applyNumberFormat="1" applyFont="1" applyFill="1" applyAlignment="1">
      <alignment vertical="center"/>
    </xf>
    <xf numFmtId="0" fontId="38" fillId="0" borderId="0" xfId="3" applyFont="1" applyFill="1" applyBorder="1" applyAlignment="1">
      <alignment horizontal="left" vertical="center"/>
    </xf>
    <xf numFmtId="0" fontId="38" fillId="0" borderId="0" xfId="3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vertical="center" wrapText="1"/>
    </xf>
    <xf numFmtId="41" fontId="38" fillId="0" borderId="0" xfId="8" applyFont="1" applyFill="1" applyBorder="1" applyAlignment="1">
      <alignment vertical="center" wrapText="1"/>
    </xf>
    <xf numFmtId="0" fontId="38" fillId="0" borderId="0" xfId="3" applyFont="1" applyFill="1" applyBorder="1" applyAlignment="1">
      <alignment horizontal="center" vertical="center" wrapText="1"/>
    </xf>
    <xf numFmtId="166" fontId="38" fillId="0" borderId="0" xfId="3" applyNumberFormat="1" applyFont="1" applyFill="1" applyBorder="1" applyAlignment="1">
      <alignment vertical="center" wrapText="1"/>
    </xf>
    <xf numFmtId="43" fontId="38" fillId="0" borderId="0" xfId="8" applyNumberFormat="1" applyFont="1" applyFill="1" applyBorder="1" applyAlignment="1">
      <alignment vertical="center" wrapText="1"/>
    </xf>
    <xf numFmtId="166" fontId="39" fillId="0" borderId="0" xfId="2" applyNumberFormat="1" applyFont="1" applyFill="1" applyBorder="1" applyAlignment="1">
      <alignment vertical="center" wrapText="1"/>
    </xf>
    <xf numFmtId="168" fontId="38" fillId="0" borderId="0" xfId="3" applyNumberFormat="1" applyFont="1" applyFill="1" applyBorder="1" applyAlignment="1">
      <alignment vertical="center" wrapText="1"/>
    </xf>
    <xf numFmtId="0" fontId="38" fillId="0" borderId="7" xfId="3" applyFont="1" applyFill="1" applyBorder="1" applyAlignment="1">
      <alignment horizontal="center" vertical="center" wrapText="1"/>
    </xf>
    <xf numFmtId="0" fontId="38" fillId="0" borderId="7" xfId="8" applyNumberFormat="1" applyFont="1" applyFill="1" applyBorder="1" applyAlignment="1">
      <alignment horizontal="center" vertical="center" wrapText="1"/>
    </xf>
    <xf numFmtId="41" fontId="40" fillId="0" borderId="7" xfId="2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/>
    </xf>
    <xf numFmtId="166" fontId="40" fillId="0" borderId="7" xfId="2" applyNumberFormat="1" applyFont="1" applyFill="1" applyBorder="1"/>
    <xf numFmtId="49" fontId="38" fillId="0" borderId="7" xfId="3" quotePrefix="1" applyNumberFormat="1" applyFont="1" applyFill="1" applyBorder="1" applyAlignment="1">
      <alignment horizontal="center" vertical="center" wrapText="1"/>
    </xf>
    <xf numFmtId="49" fontId="38" fillId="0" borderId="7" xfId="3" applyNumberFormat="1" applyFont="1" applyFill="1" applyBorder="1" applyAlignment="1">
      <alignment horizontal="center" vertical="center" wrapText="1"/>
    </xf>
    <xf numFmtId="0" fontId="38" fillId="0" borderId="7" xfId="8" quotePrefix="1" applyNumberFormat="1" applyFont="1" applyFill="1" applyBorder="1" applyAlignment="1">
      <alignment horizontal="center" vertical="center" wrapText="1"/>
    </xf>
    <xf numFmtId="166" fontId="39" fillId="0" borderId="7" xfId="2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left"/>
    </xf>
    <xf numFmtId="41" fontId="38" fillId="0" borderId="7" xfId="8" quotePrefix="1" applyFont="1" applyFill="1" applyBorder="1" applyAlignment="1">
      <alignment horizontal="center" vertical="center" wrapText="1"/>
    </xf>
    <xf numFmtId="174" fontId="38" fillId="0" borderId="7" xfId="1" applyNumberFormat="1" applyFont="1" applyFill="1" applyBorder="1" applyAlignment="1">
      <alignment horizontal="center" vertical="center" wrapText="1"/>
    </xf>
    <xf numFmtId="43" fontId="38" fillId="0" borderId="2" xfId="1" applyFont="1" applyFill="1" applyBorder="1" applyAlignment="1">
      <alignment horizontal="center" vertical="center" wrapText="1"/>
    </xf>
    <xf numFmtId="0" fontId="38" fillId="0" borderId="0" xfId="0" applyFont="1" applyFill="1"/>
    <xf numFmtId="166" fontId="40" fillId="3" borderId="7" xfId="0" applyNumberFormat="1" applyFont="1" applyFill="1" applyBorder="1" applyAlignment="1">
      <alignment vertical="center"/>
    </xf>
    <xf numFmtId="0" fontId="43" fillId="3" borderId="7" xfId="0" applyFont="1" applyFill="1" applyBorder="1"/>
    <xf numFmtId="43" fontId="43" fillId="3" borderId="7" xfId="0" applyNumberFormat="1" applyFont="1" applyFill="1" applyBorder="1"/>
    <xf numFmtId="0" fontId="43" fillId="3" borderId="7" xfId="0" applyNumberFormat="1" applyFont="1" applyFill="1" applyBorder="1"/>
    <xf numFmtId="41" fontId="43" fillId="3" borderId="7" xfId="0" applyNumberFormat="1" applyFont="1" applyFill="1" applyBorder="1"/>
    <xf numFmtId="0" fontId="38" fillId="0" borderId="7" xfId="0" applyFont="1" applyFill="1" applyBorder="1" applyAlignment="1">
      <alignment vertical="top"/>
    </xf>
    <xf numFmtId="41" fontId="38" fillId="0" borderId="7" xfId="8" applyFont="1" applyFill="1" applyBorder="1" applyAlignment="1">
      <alignment vertical="center" wrapText="1"/>
    </xf>
    <xf numFmtId="0" fontId="38" fillId="0" borderId="7" xfId="3" quotePrefix="1" applyFont="1" applyFill="1" applyBorder="1" applyAlignment="1">
      <alignment horizontal="center" vertical="center" wrapText="1"/>
    </xf>
    <xf numFmtId="0" fontId="38" fillId="0" borderId="7" xfId="3" applyFont="1" applyFill="1" applyBorder="1" applyAlignment="1">
      <alignment vertical="center" wrapText="1"/>
    </xf>
    <xf numFmtId="41" fontId="38" fillId="0" borderId="7" xfId="8" applyFont="1" applyFill="1" applyBorder="1" applyAlignment="1">
      <alignment horizontal="center" vertical="center" wrapText="1"/>
    </xf>
    <xf numFmtId="43" fontId="38" fillId="0" borderId="7" xfId="8" applyNumberFormat="1" applyFont="1" applyFill="1" applyBorder="1" applyAlignment="1">
      <alignment horizontal="center" vertical="center" wrapText="1"/>
    </xf>
    <xf numFmtId="0" fontId="38" fillId="0" borderId="7" xfId="0" applyFont="1" applyFill="1" applyBorder="1"/>
    <xf numFmtId="0" fontId="38" fillId="0" borderId="7" xfId="3" quotePrefix="1" applyNumberFormat="1" applyFont="1" applyFill="1" applyBorder="1" applyAlignment="1">
      <alignment horizontal="center" vertical="center" wrapText="1"/>
    </xf>
    <xf numFmtId="41" fontId="38" fillId="0" borderId="7" xfId="8" applyFont="1" applyFill="1" applyBorder="1" applyAlignment="1">
      <alignment horizontal="justify" vertical="center" wrapText="1"/>
    </xf>
    <xf numFmtId="49" fontId="38" fillId="0" borderId="7" xfId="3" applyNumberFormat="1" applyFont="1" applyFill="1" applyBorder="1" applyAlignment="1">
      <alignment horizontal="justify" vertical="center" wrapText="1"/>
    </xf>
    <xf numFmtId="41" fontId="38" fillId="0" borderId="7" xfId="8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/>
    <xf numFmtId="0" fontId="38" fillId="0" borderId="7" xfId="3" applyNumberFormat="1" applyFont="1" applyFill="1" applyBorder="1" applyAlignment="1">
      <alignment horizontal="center" vertical="center" wrapText="1"/>
    </xf>
    <xf numFmtId="0" fontId="38" fillId="0" borderId="1" xfId="3" applyFont="1" applyFill="1" applyBorder="1" applyAlignment="1">
      <alignment horizontal="center" vertical="center" wrapText="1"/>
    </xf>
    <xf numFmtId="0" fontId="38" fillId="0" borderId="1" xfId="0" applyFont="1" applyFill="1" applyBorder="1"/>
    <xf numFmtId="0" fontId="38" fillId="0" borderId="1" xfId="0" applyFont="1" applyFill="1" applyBorder="1" applyAlignment="1">
      <alignment vertical="top"/>
    </xf>
    <xf numFmtId="41" fontId="38" fillId="0" borderId="1" xfId="8" quotePrefix="1" applyFont="1" applyFill="1" applyBorder="1" applyAlignment="1">
      <alignment horizontal="center" vertical="center" wrapText="1"/>
    </xf>
    <xf numFmtId="41" fontId="38" fillId="0" borderId="1" xfId="8" applyFont="1" applyFill="1" applyBorder="1" applyAlignment="1">
      <alignment vertical="center" wrapText="1"/>
    </xf>
    <xf numFmtId="49" fontId="38" fillId="0" borderId="1" xfId="3" applyNumberFormat="1" applyFont="1" applyFill="1" applyBorder="1" applyAlignment="1">
      <alignment horizontal="center" vertical="center" wrapText="1"/>
    </xf>
    <xf numFmtId="41" fontId="38" fillId="0" borderId="1" xfId="8" applyFont="1" applyFill="1" applyBorder="1" applyAlignment="1">
      <alignment horizontal="left" vertical="center" wrapText="1"/>
    </xf>
    <xf numFmtId="0" fontId="38" fillId="0" borderId="1" xfId="3" quotePrefix="1" applyNumberFormat="1" applyFont="1" applyFill="1" applyBorder="1" applyAlignment="1">
      <alignment horizontal="center" vertical="center" wrapText="1"/>
    </xf>
    <xf numFmtId="49" fontId="38" fillId="0" borderId="1" xfId="3" applyNumberFormat="1" applyFont="1" applyFill="1" applyBorder="1" applyAlignment="1">
      <alignment horizontal="justify" vertical="center" wrapText="1"/>
    </xf>
    <xf numFmtId="41" fontId="38" fillId="0" borderId="1" xfId="8" applyFont="1" applyFill="1" applyBorder="1" applyAlignment="1">
      <alignment horizontal="center" vertical="center" wrapText="1"/>
    </xf>
    <xf numFmtId="43" fontId="38" fillId="0" borderId="1" xfId="8" applyNumberFormat="1" applyFont="1" applyFill="1" applyBorder="1" applyAlignment="1">
      <alignment horizontal="center" vertical="center" wrapText="1"/>
    </xf>
    <xf numFmtId="174" fontId="38" fillId="0" borderId="1" xfId="1" applyNumberFormat="1" applyFont="1" applyFill="1" applyBorder="1" applyAlignment="1">
      <alignment horizontal="center" vertical="center" wrapText="1"/>
    </xf>
    <xf numFmtId="43" fontId="38" fillId="0" borderId="11" xfId="1" applyFont="1" applyFill="1" applyBorder="1" applyAlignment="1">
      <alignment horizontal="center" vertical="center" wrapText="1"/>
    </xf>
    <xf numFmtId="43" fontId="38" fillId="0" borderId="7" xfId="1" applyFont="1" applyFill="1" applyBorder="1" applyAlignment="1">
      <alignment horizontal="center" vertical="center" wrapText="1"/>
    </xf>
    <xf numFmtId="166" fontId="40" fillId="3" borderId="7" xfId="0" quotePrefix="1" applyNumberFormat="1" applyFont="1" applyFill="1" applyBorder="1" applyAlignment="1">
      <alignment vertical="center"/>
    </xf>
    <xf numFmtId="0" fontId="40" fillId="6" borderId="7" xfId="0" applyFont="1" applyFill="1" applyBorder="1"/>
    <xf numFmtId="49" fontId="42" fillId="6" borderId="7" xfId="3" applyNumberFormat="1" applyFont="1" applyFill="1" applyBorder="1" applyAlignment="1">
      <alignment horizontal="center" vertical="center" wrapText="1"/>
    </xf>
    <xf numFmtId="0" fontId="44" fillId="6" borderId="7" xfId="0" applyFont="1" applyFill="1" applyBorder="1" applyAlignment="1">
      <alignment vertical="top"/>
    </xf>
    <xf numFmtId="0" fontId="44" fillId="6" borderId="7" xfId="0" applyFont="1" applyFill="1" applyBorder="1" applyAlignment="1">
      <alignment vertical="top" wrapText="1"/>
    </xf>
    <xf numFmtId="0" fontId="40" fillId="6" borderId="7" xfId="6" applyFont="1" applyFill="1" applyBorder="1" applyAlignment="1">
      <alignment horizontal="center" vertical="top" wrapText="1"/>
    </xf>
    <xf numFmtId="41" fontId="42" fillId="6" borderId="7" xfId="8" applyFont="1" applyFill="1" applyBorder="1" applyAlignment="1">
      <alignment horizontal="center" vertical="center" wrapText="1"/>
    </xf>
    <xf numFmtId="0" fontId="44" fillId="6" borderId="7" xfId="0" applyFont="1" applyFill="1" applyBorder="1" applyAlignment="1">
      <alignment vertical="top" wrapText="1" readingOrder="1"/>
    </xf>
    <xf numFmtId="1" fontId="44" fillId="6" borderId="7" xfId="0" applyNumberFormat="1" applyFont="1" applyFill="1" applyBorder="1" applyAlignment="1">
      <alignment horizontal="center" vertical="top"/>
    </xf>
    <xf numFmtId="174" fontId="42" fillId="6" borderId="7" xfId="8" applyNumberFormat="1" applyFont="1" applyFill="1" applyBorder="1" applyAlignment="1">
      <alignment horizontal="center" vertical="center" wrapText="1"/>
    </xf>
    <xf numFmtId="4" fontId="42" fillId="6" borderId="7" xfId="0" applyNumberFormat="1" applyFont="1" applyFill="1" applyBorder="1" applyAlignment="1">
      <alignment vertical="top"/>
    </xf>
    <xf numFmtId="4" fontId="42" fillId="6" borderId="0" xfId="0" applyNumberFormat="1" applyFont="1" applyFill="1" applyAlignment="1">
      <alignment vertical="top"/>
    </xf>
    <xf numFmtId="43" fontId="42" fillId="6" borderId="0" xfId="1" applyFont="1" applyFill="1" applyAlignment="1">
      <alignment vertical="top"/>
    </xf>
    <xf numFmtId="0" fontId="40" fillId="6" borderId="0" xfId="0" applyFont="1" applyFill="1"/>
    <xf numFmtId="0" fontId="40" fillId="0" borderId="7" xfId="0" applyFont="1" applyFill="1" applyBorder="1"/>
    <xf numFmtId="49" fontId="42" fillId="0" borderId="7" xfId="3" applyNumberFormat="1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vertical="top"/>
    </xf>
    <xf numFmtId="0" fontId="44" fillId="0" borderId="7" xfId="0" applyFont="1" applyFill="1" applyBorder="1" applyAlignment="1">
      <alignment vertical="top" wrapText="1"/>
    </xf>
    <xf numFmtId="0" fontId="40" fillId="0" borderId="7" xfId="6" applyFont="1" applyFill="1" applyBorder="1" applyAlignment="1">
      <alignment horizontal="center" vertical="top" wrapText="1"/>
    </xf>
    <xf numFmtId="41" fontId="42" fillId="0" borderId="7" xfId="8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vertical="top" wrapText="1" readingOrder="1"/>
    </xf>
    <xf numFmtId="1" fontId="44" fillId="0" borderId="7" xfId="0" applyNumberFormat="1" applyFont="1" applyFill="1" applyBorder="1" applyAlignment="1">
      <alignment horizontal="center" vertical="top"/>
    </xf>
    <xf numFmtId="174" fontId="42" fillId="0" borderId="7" xfId="8" applyNumberFormat="1" applyFont="1" applyFill="1" applyBorder="1" applyAlignment="1">
      <alignment horizontal="center" vertical="center" wrapText="1"/>
    </xf>
    <xf numFmtId="4" fontId="42" fillId="0" borderId="7" xfId="0" applyNumberFormat="1" applyFont="1" applyFill="1" applyBorder="1" applyAlignment="1">
      <alignment vertical="top"/>
    </xf>
    <xf numFmtId="0" fontId="45" fillId="0" borderId="7" xfId="0" applyFont="1" applyFill="1" applyBorder="1"/>
    <xf numFmtId="0" fontId="45" fillId="0" borderId="3" xfId="0" applyFont="1" applyFill="1" applyBorder="1"/>
    <xf numFmtId="166" fontId="40" fillId="0" borderId="7" xfId="0" applyNumberFormat="1" applyFont="1" applyFill="1" applyBorder="1" applyAlignment="1">
      <alignment vertical="center"/>
    </xf>
    <xf numFmtId="0" fontId="43" fillId="0" borderId="7" xfId="0" applyFont="1" applyFill="1" applyBorder="1"/>
    <xf numFmtId="43" fontId="43" fillId="0" borderId="7" xfId="0" applyNumberFormat="1" applyFont="1" applyFill="1" applyBorder="1"/>
    <xf numFmtId="173" fontId="43" fillId="0" borderId="7" xfId="0" applyNumberFormat="1" applyFont="1" applyFill="1" applyBorder="1"/>
    <xf numFmtId="0" fontId="43" fillId="0" borderId="7" xfId="0" applyNumberFormat="1" applyFont="1" applyFill="1" applyBorder="1"/>
    <xf numFmtId="2" fontId="43" fillId="0" borderId="7" xfId="0" applyNumberFormat="1" applyFont="1" applyFill="1" applyBorder="1"/>
    <xf numFmtId="166" fontId="43" fillId="0" borderId="7" xfId="0" applyNumberFormat="1" applyFont="1" applyFill="1" applyBorder="1"/>
    <xf numFmtId="0" fontId="44" fillId="0" borderId="0" xfId="0" applyFont="1" applyFill="1" applyAlignment="1">
      <alignment vertical="top"/>
    </xf>
    <xf numFmtId="0" fontId="40" fillId="0" borderId="0" xfId="0" applyFont="1" applyFill="1" applyAlignment="1">
      <alignment horizontal="center"/>
    </xf>
    <xf numFmtId="43" fontId="40" fillId="0" borderId="0" xfId="0" applyNumberFormat="1" applyFont="1" applyFill="1"/>
    <xf numFmtId="166" fontId="45" fillId="0" borderId="0" xfId="2" applyNumberFormat="1" applyFont="1" applyFill="1"/>
    <xf numFmtId="0" fontId="43" fillId="0" borderId="0" xfId="0" applyFont="1" applyFill="1" applyAlignment="1">
      <alignment vertical="top"/>
    </xf>
    <xf numFmtId="166" fontId="40" fillId="3" borderId="0" xfId="0" applyNumberFormat="1" applyFont="1" applyFill="1" applyBorder="1" applyAlignment="1">
      <alignment vertical="center"/>
    </xf>
    <xf numFmtId="0" fontId="43" fillId="3" borderId="0" xfId="0" applyFont="1" applyFill="1" applyBorder="1"/>
    <xf numFmtId="43" fontId="43" fillId="3" borderId="0" xfId="0" applyNumberFormat="1" applyFont="1" applyFill="1" applyBorder="1"/>
    <xf numFmtId="0" fontId="43" fillId="3" borderId="0" xfId="0" applyNumberFormat="1" applyFont="1" applyFill="1" applyBorder="1"/>
    <xf numFmtId="41" fontId="43" fillId="3" borderId="0" xfId="0" applyNumberFormat="1" applyFont="1" applyFill="1" applyBorder="1"/>
    <xf numFmtId="166" fontId="45" fillId="0" borderId="0" xfId="2" applyNumberFormat="1" applyFont="1" applyFill="1" applyAlignment="1">
      <alignment horizontal="center"/>
    </xf>
    <xf numFmtId="0" fontId="46" fillId="0" borderId="0" xfId="0" applyFont="1" applyFill="1"/>
    <xf numFmtId="0" fontId="46" fillId="0" borderId="0" xfId="0" applyFont="1" applyFill="1" applyAlignment="1">
      <alignment horizontal="center"/>
    </xf>
    <xf numFmtId="0" fontId="47" fillId="0" borderId="0" xfId="3" applyFont="1" applyAlignment="1">
      <alignment horizontal="center" vertical="center"/>
    </xf>
    <xf numFmtId="0" fontId="20" fillId="0" borderId="12" xfId="3" applyFont="1" applyBorder="1" applyAlignment="1">
      <alignment vertical="center"/>
    </xf>
    <xf numFmtId="49" fontId="17" fillId="0" borderId="13" xfId="3" quotePrefix="1" applyNumberFormat="1" applyFont="1" applyFill="1" applyBorder="1" applyAlignment="1">
      <alignment horizontal="center" vertical="center" wrapText="1"/>
    </xf>
    <xf numFmtId="0" fontId="18" fillId="2" borderId="13" xfId="3" applyFont="1" applyFill="1" applyBorder="1" applyAlignment="1">
      <alignment horizontal="left" vertical="center" wrapText="1"/>
    </xf>
    <xf numFmtId="0" fontId="18" fillId="2" borderId="13" xfId="3" applyFont="1" applyFill="1" applyBorder="1" applyAlignment="1">
      <alignment horizontal="center" vertical="center" wrapText="1"/>
    </xf>
    <xf numFmtId="41" fontId="18" fillId="2" borderId="13" xfId="8" applyFont="1" applyFill="1" applyBorder="1" applyAlignment="1">
      <alignment horizontal="center" vertical="center" wrapText="1"/>
    </xf>
    <xf numFmtId="0" fontId="18" fillId="2" borderId="13" xfId="3" applyFont="1" applyFill="1" applyBorder="1" applyAlignment="1">
      <alignment horizontal="justify" vertical="center" wrapText="1"/>
    </xf>
    <xf numFmtId="43" fontId="18" fillId="2" borderId="13" xfId="1" applyFont="1" applyFill="1" applyBorder="1" applyAlignment="1">
      <alignment horizontal="left" vertical="center" wrapText="1"/>
    </xf>
    <xf numFmtId="0" fontId="20" fillId="2" borderId="13" xfId="3" applyFont="1" applyFill="1" applyBorder="1" applyAlignment="1">
      <alignment horizontal="center" vertical="center" wrapText="1"/>
    </xf>
    <xf numFmtId="166" fontId="20" fillId="2" borderId="13" xfId="2" applyNumberFormat="1" applyFont="1" applyFill="1" applyBorder="1" applyAlignment="1">
      <alignment horizontal="center" vertical="center" wrapText="1"/>
    </xf>
    <xf numFmtId="166" fontId="18" fillId="2" borderId="13" xfId="8" applyNumberFormat="1" applyFont="1" applyFill="1" applyBorder="1" applyAlignment="1">
      <alignment horizontal="right" vertical="center" wrapText="1"/>
    </xf>
    <xf numFmtId="0" fontId="20" fillId="0" borderId="7" xfId="3" applyFont="1" applyBorder="1" applyAlignment="1">
      <alignment vertical="center"/>
    </xf>
    <xf numFmtId="49" fontId="14" fillId="0" borderId="7" xfId="11" applyNumberFormat="1" applyFont="1" applyFill="1" applyBorder="1" applyAlignment="1">
      <alignment horizontal="center" vertical="center" wrapText="1"/>
    </xf>
    <xf numFmtId="49" fontId="3" fillId="0" borderId="7" xfId="4" applyNumberFormat="1" applyFont="1" applyFill="1" applyBorder="1" applyAlignment="1" applyProtection="1">
      <alignment horizontal="left" vertical="center"/>
    </xf>
    <xf numFmtId="49" fontId="3" fillId="0" borderId="7" xfId="4" applyNumberFormat="1" applyFont="1" applyFill="1" applyBorder="1" applyAlignment="1" applyProtection="1">
      <alignment horizontal="center" vertical="center"/>
    </xf>
    <xf numFmtId="43" fontId="3" fillId="0" borderId="7" xfId="1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" xfId="0" applyBorder="1"/>
    <xf numFmtId="0" fontId="0" fillId="0" borderId="31" xfId="0" applyBorder="1"/>
    <xf numFmtId="0" fontId="43" fillId="0" borderId="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3" fillId="0" borderId="20" xfId="0" applyFont="1" applyBorder="1"/>
    <xf numFmtId="0" fontId="43" fillId="0" borderId="7" xfId="0" applyFont="1" applyBorder="1"/>
    <xf numFmtId="0" fontId="43" fillId="0" borderId="2" xfId="0" applyFont="1" applyBorder="1"/>
    <xf numFmtId="0" fontId="43" fillId="0" borderId="21" xfId="0" applyFont="1" applyBorder="1"/>
    <xf numFmtId="0" fontId="43" fillId="0" borderId="21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7" xfId="0" applyFont="1" applyBorder="1"/>
    <xf numFmtId="0" fontId="43" fillId="0" borderId="23" xfId="0" applyFont="1" applyBorder="1"/>
    <xf numFmtId="0" fontId="48" fillId="0" borderId="2" xfId="0" applyFont="1" applyBorder="1" applyAlignment="1">
      <alignment horizontal="center" vertical="center"/>
    </xf>
    <xf numFmtId="0" fontId="43" fillId="0" borderId="0" xfId="0" applyFont="1" applyBorder="1"/>
    <xf numFmtId="0" fontId="0" fillId="0" borderId="0" xfId="0" applyBorder="1"/>
    <xf numFmtId="0" fontId="49" fillId="0" borderId="0" xfId="0" applyFont="1"/>
    <xf numFmtId="0" fontId="50" fillId="0" borderId="20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5" xfId="0" applyFont="1" applyBorder="1" applyAlignment="1">
      <alignment vertical="center"/>
    </xf>
    <xf numFmtId="0" fontId="51" fillId="0" borderId="34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6" xfId="0" applyFont="1" applyBorder="1" applyAlignment="1">
      <alignment vertical="center"/>
    </xf>
    <xf numFmtId="0" fontId="52" fillId="0" borderId="0" xfId="0" applyFont="1"/>
    <xf numFmtId="0" fontId="52" fillId="0" borderId="0" xfId="0" applyFont="1" applyAlignment="1"/>
    <xf numFmtId="0" fontId="52" fillId="0" borderId="0" xfId="0" applyFont="1" applyBorder="1" applyAlignment="1"/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53" fillId="0" borderId="15" xfId="0" applyFont="1" applyBorder="1" applyAlignment="1">
      <alignment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18" xfId="0" applyFont="1" applyBorder="1"/>
    <xf numFmtId="0" fontId="53" fillId="0" borderId="6" xfId="0" applyFont="1" applyBorder="1"/>
    <xf numFmtId="0" fontId="52" fillId="0" borderId="7" xfId="0" applyFont="1" applyBorder="1"/>
    <xf numFmtId="0" fontId="43" fillId="0" borderId="7" xfId="0" quotePrefix="1" applyFont="1" applyBorder="1"/>
    <xf numFmtId="41" fontId="40" fillId="0" borderId="7" xfId="2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166" fontId="40" fillId="0" borderId="7" xfId="2" applyNumberFormat="1" applyFont="1" applyFill="1" applyBorder="1" applyAlignment="1">
      <alignment horizontal="center"/>
    </xf>
    <xf numFmtId="166" fontId="39" fillId="0" borderId="7" xfId="2" applyNumberFormat="1" applyFont="1" applyFill="1" applyBorder="1" applyAlignment="1">
      <alignment horizontal="center" vertical="center" wrapText="1"/>
    </xf>
    <xf numFmtId="0" fontId="38" fillId="0" borderId="0" xfId="3" applyFont="1" applyFill="1" applyAlignment="1">
      <alignment horizontal="center" vertical="center"/>
    </xf>
    <xf numFmtId="166" fontId="39" fillId="0" borderId="0" xfId="2" applyNumberFormat="1" applyFont="1" applyFill="1" applyAlignment="1">
      <alignment horizontal="center" vertical="center"/>
    </xf>
    <xf numFmtId="0" fontId="38" fillId="0" borderId="7" xfId="3" applyFont="1" applyFill="1" applyBorder="1" applyAlignment="1">
      <alignment horizontal="center" vertical="center" wrapText="1"/>
    </xf>
    <xf numFmtId="41" fontId="38" fillId="0" borderId="7" xfId="8" applyFont="1" applyFill="1" applyBorder="1" applyAlignment="1">
      <alignment horizontal="center" vertical="center" wrapText="1"/>
    </xf>
    <xf numFmtId="0" fontId="38" fillId="0" borderId="7" xfId="3" applyFont="1" applyFill="1" applyBorder="1" applyAlignment="1">
      <alignment vertical="center" wrapText="1"/>
    </xf>
    <xf numFmtId="0" fontId="38" fillId="0" borderId="7" xfId="8" applyNumberFormat="1" applyFont="1" applyFill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/>
    </xf>
    <xf numFmtId="0" fontId="38" fillId="0" borderId="7" xfId="3" applyFont="1" applyFill="1" applyBorder="1" applyAlignment="1">
      <alignment horizontal="center" vertical="center" wrapText="1"/>
    </xf>
    <xf numFmtId="41" fontId="38" fillId="0" borderId="7" xfId="8" applyFont="1" applyFill="1" applyBorder="1" applyAlignment="1">
      <alignment horizontal="center" vertical="center" wrapText="1"/>
    </xf>
    <xf numFmtId="0" fontId="38" fillId="5" borderId="7" xfId="0" applyFont="1" applyFill="1" applyBorder="1" applyAlignment="1">
      <alignment horizontal="left"/>
    </xf>
    <xf numFmtId="0" fontId="38" fillId="5" borderId="7" xfId="0" applyFont="1" applyFill="1" applyBorder="1" applyAlignment="1">
      <alignment horizontal="left" vertical="center" wrapText="1"/>
    </xf>
    <xf numFmtId="0" fontId="38" fillId="5" borderId="7" xfId="0" applyFont="1" applyFill="1" applyBorder="1"/>
    <xf numFmtId="0" fontId="14" fillId="0" borderId="0" xfId="0" applyFont="1" applyFill="1"/>
    <xf numFmtId="0" fontId="14" fillId="0" borderId="0" xfId="0" quotePrefix="1" applyFont="1" applyFill="1"/>
    <xf numFmtId="0" fontId="14" fillId="0" borderId="0" xfId="0" applyFont="1" applyFill="1" applyAlignment="1">
      <alignment horizontal="center"/>
    </xf>
    <xf numFmtId="43" fontId="14" fillId="0" borderId="0" xfId="0" applyNumberFormat="1" applyFont="1" applyFill="1"/>
    <xf numFmtId="174" fontId="14" fillId="0" borderId="0" xfId="1" applyNumberFormat="1" applyFont="1" applyFill="1"/>
    <xf numFmtId="43" fontId="14" fillId="0" borderId="0" xfId="1" applyFont="1" applyFill="1"/>
    <xf numFmtId="0" fontId="15" fillId="0" borderId="0" xfId="0" applyFont="1" applyFill="1"/>
    <xf numFmtId="0" fontId="14" fillId="0" borderId="7" xfId="0" quotePrefix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7" xfId="0" applyFont="1" applyFill="1" applyBorder="1"/>
    <xf numFmtId="43" fontId="14" fillId="0" borderId="7" xfId="0" applyNumberFormat="1" applyFont="1" applyFill="1" applyBorder="1"/>
    <xf numFmtId="174" fontId="14" fillId="0" borderId="7" xfId="1" applyNumberFormat="1" applyFont="1" applyFill="1" applyBorder="1"/>
    <xf numFmtId="43" fontId="14" fillId="0" borderId="7" xfId="1" applyFont="1" applyFill="1" applyBorder="1" applyAlignment="1">
      <alignment horizontal="center"/>
    </xf>
    <xf numFmtId="43" fontId="14" fillId="0" borderId="7" xfId="1" applyFont="1" applyFill="1" applyBorder="1"/>
    <xf numFmtId="0" fontId="14" fillId="0" borderId="7" xfId="0" quotePrefix="1" applyFont="1" applyFill="1" applyBorder="1"/>
    <xf numFmtId="0" fontId="15" fillId="0" borderId="7" xfId="0" applyFont="1" applyFill="1" applyBorder="1"/>
    <xf numFmtId="49" fontId="3" fillId="0" borderId="7" xfId="3" applyNumberFormat="1" applyFont="1" applyFill="1" applyBorder="1" applyAlignment="1">
      <alignment horizontal="center" vertical="center" wrapText="1"/>
    </xf>
    <xf numFmtId="0" fontId="40" fillId="0" borderId="7" xfId="0" quotePrefix="1" applyFont="1" applyFill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43" fontId="14" fillId="0" borderId="7" xfId="0" applyNumberFormat="1" applyFont="1" applyFill="1" applyBorder="1" applyAlignment="1">
      <alignment horizontal="center"/>
    </xf>
    <xf numFmtId="0" fontId="8" fillId="0" borderId="5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14" fontId="9" fillId="0" borderId="2" xfId="6" applyNumberFormat="1" applyFont="1" applyFill="1" applyBorder="1" applyAlignment="1">
      <alignment horizontal="center" vertical="center"/>
    </xf>
    <xf numFmtId="14" fontId="9" fillId="0" borderId="3" xfId="6" applyNumberFormat="1" applyFont="1" applyFill="1" applyBorder="1" applyAlignment="1">
      <alignment horizontal="center" vertical="center"/>
    </xf>
    <xf numFmtId="0" fontId="9" fillId="0" borderId="5" xfId="6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43" fontId="9" fillId="0" borderId="5" xfId="1" applyFont="1" applyFill="1" applyBorder="1" applyAlignment="1">
      <alignment horizontal="center" vertical="center"/>
    </xf>
    <xf numFmtId="43" fontId="9" fillId="0" borderId="6" xfId="1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1" xfId="6" applyNumberFormat="1" applyFont="1" applyFill="1" applyBorder="1" applyAlignment="1">
      <alignment horizontal="center" vertical="center"/>
    </xf>
    <xf numFmtId="0" fontId="9" fillId="0" borderId="5" xfId="6" applyNumberFormat="1" applyFont="1" applyFill="1" applyBorder="1" applyAlignment="1">
      <alignment horizontal="center" vertical="center"/>
    </xf>
    <xf numFmtId="0" fontId="9" fillId="0" borderId="6" xfId="6" applyNumberFormat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 wrapText="1"/>
    </xf>
    <xf numFmtId="43" fontId="9" fillId="0" borderId="6" xfId="1" applyFont="1" applyFill="1" applyBorder="1" applyAlignment="1">
      <alignment horizontal="center" vertical="center" wrapText="1"/>
    </xf>
    <xf numFmtId="166" fontId="39" fillId="0" borderId="7" xfId="2" applyNumberFormat="1" applyFont="1" applyFill="1" applyBorder="1" applyAlignment="1">
      <alignment horizontal="center" vertical="center" wrapText="1"/>
    </xf>
    <xf numFmtId="0" fontId="38" fillId="0" borderId="0" xfId="3" applyFont="1" applyFill="1" applyAlignment="1">
      <alignment horizontal="center" vertical="center" wrapText="1"/>
    </xf>
    <xf numFmtId="0" fontId="38" fillId="0" borderId="0" xfId="3" applyFont="1" applyFill="1" applyAlignment="1">
      <alignment vertical="center" wrapText="1"/>
    </xf>
    <xf numFmtId="166" fontId="39" fillId="0" borderId="0" xfId="2" applyNumberFormat="1" applyFont="1" applyFill="1" applyAlignment="1">
      <alignment horizontal="center" vertical="center" wrapText="1"/>
    </xf>
    <xf numFmtId="0" fontId="38" fillId="0" borderId="0" xfId="3" applyFont="1" applyFill="1" applyAlignment="1">
      <alignment horizontal="center" vertical="center"/>
    </xf>
    <xf numFmtId="166" fontId="39" fillId="0" borderId="0" xfId="2" applyNumberFormat="1" applyFont="1" applyFill="1" applyAlignment="1">
      <alignment horizontal="center" vertical="center"/>
    </xf>
    <xf numFmtId="0" fontId="38" fillId="0" borderId="7" xfId="3" applyFont="1" applyFill="1" applyBorder="1" applyAlignment="1">
      <alignment horizontal="center" vertical="center" wrapText="1"/>
    </xf>
    <xf numFmtId="0" fontId="38" fillId="0" borderId="7" xfId="3" applyFont="1" applyFill="1" applyBorder="1" applyAlignment="1">
      <alignment horizontal="center" vertical="center"/>
    </xf>
    <xf numFmtId="41" fontId="38" fillId="0" borderId="7" xfId="8" applyFont="1" applyFill="1" applyBorder="1" applyAlignment="1">
      <alignment horizontal="center" vertical="center" wrapText="1"/>
    </xf>
    <xf numFmtId="0" fontId="38" fillId="0" borderId="7" xfId="3" applyFont="1" applyFill="1" applyBorder="1" applyAlignment="1">
      <alignment vertical="center" wrapText="1"/>
    </xf>
    <xf numFmtId="0" fontId="38" fillId="0" borderId="7" xfId="8" applyNumberFormat="1" applyFont="1" applyFill="1" applyBorder="1" applyAlignment="1">
      <alignment horizontal="center" vertical="center" wrapText="1"/>
    </xf>
    <xf numFmtId="166" fontId="38" fillId="0" borderId="7" xfId="2" applyNumberFormat="1" applyFont="1" applyFill="1" applyBorder="1" applyAlignment="1">
      <alignment horizontal="center" vertical="center" wrapText="1"/>
    </xf>
    <xf numFmtId="41" fontId="40" fillId="0" borderId="7" xfId="2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166" fontId="40" fillId="0" borderId="7" xfId="2" applyNumberFormat="1" applyFont="1" applyFill="1" applyBorder="1" applyAlignment="1">
      <alignment horizontal="center"/>
    </xf>
    <xf numFmtId="166" fontId="38" fillId="0" borderId="7" xfId="8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6" fontId="15" fillId="0" borderId="1" xfId="8" applyNumberFormat="1" applyFont="1" applyFill="1" applyBorder="1" applyAlignment="1">
      <alignment horizontal="center" vertical="center" wrapText="1"/>
    </xf>
    <xf numFmtId="166" fontId="15" fillId="0" borderId="6" xfId="8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3" fillId="0" borderId="2" xfId="3" applyFont="1" applyFill="1" applyBorder="1" applyAlignment="1">
      <alignment horizontal="center" vertical="center" wrapText="1"/>
    </xf>
    <xf numFmtId="0" fontId="23" fillId="0" borderId="3" xfId="3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center" vertical="center" wrapText="1"/>
    </xf>
    <xf numFmtId="0" fontId="23" fillId="0" borderId="1" xfId="3" applyNumberFormat="1" applyFont="1" applyFill="1" applyBorder="1" applyAlignment="1">
      <alignment horizontal="center" vertical="center" wrapText="1"/>
    </xf>
    <xf numFmtId="0" fontId="23" fillId="0" borderId="6" xfId="3" applyNumberFormat="1" applyFont="1" applyFill="1" applyBorder="1" applyAlignment="1">
      <alignment horizontal="center" vertical="center" wrapText="1"/>
    </xf>
    <xf numFmtId="43" fontId="23" fillId="0" borderId="1" xfId="8" applyNumberFormat="1" applyFont="1" applyFill="1" applyBorder="1" applyAlignment="1">
      <alignment horizontal="center" vertical="center" wrapText="1"/>
    </xf>
    <xf numFmtId="43" fontId="23" fillId="0" borderId="6" xfId="8" applyNumberFormat="1" applyFont="1" applyFill="1" applyBorder="1" applyAlignment="1">
      <alignment horizontal="center" vertical="center" wrapText="1"/>
    </xf>
    <xf numFmtId="166" fontId="15" fillId="0" borderId="7" xfId="8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41" fontId="28" fillId="0" borderId="1" xfId="8" applyFont="1" applyFill="1" applyBorder="1" applyAlignment="1">
      <alignment horizontal="center" vertical="center" wrapText="1"/>
    </xf>
    <xf numFmtId="41" fontId="28" fillId="0" borderId="6" xfId="8" applyFont="1" applyFill="1" applyBorder="1" applyAlignment="1">
      <alignment horizontal="center" vertical="center" wrapText="1"/>
    </xf>
    <xf numFmtId="166" fontId="28" fillId="0" borderId="1" xfId="8" applyNumberFormat="1" applyFont="1" applyFill="1" applyBorder="1" applyAlignment="1">
      <alignment horizontal="center" vertical="center" wrapText="1"/>
    </xf>
    <xf numFmtId="166" fontId="28" fillId="0" borderId="6" xfId="8" applyNumberFormat="1" applyFont="1" applyFill="1" applyBorder="1" applyAlignment="1">
      <alignment horizontal="center" vertical="center" wrapText="1"/>
    </xf>
    <xf numFmtId="41" fontId="28" fillId="0" borderId="7" xfId="8" applyFont="1" applyFill="1" applyBorder="1" applyAlignment="1">
      <alignment horizontal="center" vertical="center" wrapText="1"/>
    </xf>
    <xf numFmtId="49" fontId="28" fillId="0" borderId="7" xfId="8" applyNumberFormat="1" applyFont="1" applyFill="1" applyBorder="1" applyAlignment="1">
      <alignment horizontal="center" vertical="center" wrapText="1"/>
    </xf>
    <xf numFmtId="49" fontId="28" fillId="0" borderId="1" xfId="8" applyNumberFormat="1" applyFont="1" applyFill="1" applyBorder="1" applyAlignment="1">
      <alignment horizontal="center" vertical="center" wrapText="1"/>
    </xf>
    <xf numFmtId="49" fontId="28" fillId="0" borderId="6" xfId="8" applyNumberFormat="1" applyFont="1" applyFill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center" vertical="center" wrapText="1"/>
    </xf>
    <xf numFmtId="0" fontId="28" fillId="0" borderId="6" xfId="8" applyNumberFormat="1" applyFont="1" applyFill="1" applyBorder="1" applyAlignment="1">
      <alignment horizontal="center" vertical="center" wrapText="1"/>
    </xf>
    <xf numFmtId="41" fontId="28" fillId="0" borderId="2" xfId="8" applyFont="1" applyFill="1" applyBorder="1" applyAlignment="1">
      <alignment horizontal="center" vertical="center" wrapText="1"/>
    </xf>
    <xf numFmtId="41" fontId="28" fillId="0" borderId="3" xfId="8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28" fillId="0" borderId="3" xfId="3" applyFont="1" applyFill="1" applyBorder="1" applyAlignment="1">
      <alignment horizontal="center" vertical="center" wrapText="1"/>
    </xf>
    <xf numFmtId="0" fontId="28" fillId="2" borderId="7" xfId="3" applyFont="1" applyFill="1" applyBorder="1" applyAlignment="1">
      <alignment horizontal="center" vertical="center" wrapText="1"/>
    </xf>
    <xf numFmtId="0" fontId="28" fillId="2" borderId="1" xfId="3" applyFont="1" applyFill="1" applyBorder="1" applyAlignment="1">
      <alignment horizontal="center" vertical="center" wrapText="1"/>
    </xf>
    <xf numFmtId="0" fontId="28" fillId="2" borderId="5" xfId="3" applyFont="1" applyFill="1" applyBorder="1" applyAlignment="1">
      <alignment horizontal="center" vertical="center" wrapText="1"/>
    </xf>
    <xf numFmtId="0" fontId="28" fillId="2" borderId="7" xfId="8" applyNumberFormat="1" applyFont="1" applyFill="1" applyBorder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41" fontId="28" fillId="2" borderId="7" xfId="8" applyFont="1" applyFill="1" applyBorder="1" applyAlignment="1">
      <alignment horizontal="center" vertical="center" wrapText="1"/>
    </xf>
    <xf numFmtId="0" fontId="28" fillId="2" borderId="6" xfId="3" applyFont="1" applyFill="1" applyBorder="1" applyAlignment="1">
      <alignment horizontal="center" vertical="center" wrapText="1"/>
    </xf>
    <xf numFmtId="0" fontId="15" fillId="2" borderId="7" xfId="4" applyFont="1" applyFill="1" applyBorder="1" applyAlignment="1" applyProtection="1">
      <alignment horizontal="center" vertical="center" wrapText="1"/>
    </xf>
    <xf numFmtId="0" fontId="15" fillId="2" borderId="7" xfId="11" applyFont="1" applyFill="1" applyBorder="1" applyAlignment="1">
      <alignment horizontal="center" vertical="center" wrapText="1"/>
    </xf>
    <xf numFmtId="0" fontId="15" fillId="2" borderId="1" xfId="4" applyFont="1" applyFill="1" applyBorder="1" applyAlignment="1" applyProtection="1">
      <alignment horizontal="center" vertical="center" wrapText="1"/>
    </xf>
    <xf numFmtId="0" fontId="15" fillId="2" borderId="5" xfId="4" applyFont="1" applyFill="1" applyBorder="1" applyAlignment="1" applyProtection="1">
      <alignment horizontal="center" vertical="center" wrapText="1"/>
    </xf>
    <xf numFmtId="0" fontId="15" fillId="2" borderId="6" xfId="4" applyFont="1" applyFill="1" applyBorder="1" applyAlignment="1" applyProtection="1">
      <alignment horizontal="center" vertical="center" wrapText="1"/>
    </xf>
    <xf numFmtId="166" fontId="15" fillId="2" borderId="7" xfId="8" applyNumberFormat="1" applyFont="1" applyFill="1" applyBorder="1" applyAlignment="1" applyProtection="1">
      <alignment horizontal="center" vertical="center" wrapText="1"/>
    </xf>
    <xf numFmtId="0" fontId="15" fillId="2" borderId="7" xfId="4" applyFont="1" applyFill="1" applyBorder="1" applyAlignment="1" applyProtection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5" fillId="0" borderId="0" xfId="4" applyFont="1" applyBorder="1" applyAlignment="1" applyProtection="1">
      <alignment horizontal="center" vertical="center"/>
    </xf>
    <xf numFmtId="0" fontId="15" fillId="2" borderId="7" xfId="5" applyNumberFormat="1" applyFont="1" applyFill="1" applyBorder="1" applyAlignment="1" applyProtection="1">
      <alignment horizontal="center" vertical="center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166" fontId="15" fillId="2" borderId="1" xfId="8" applyNumberFormat="1" applyFont="1" applyFill="1" applyBorder="1" applyAlignment="1" applyProtection="1">
      <alignment horizontal="center" vertical="center" wrapText="1"/>
    </xf>
    <xf numFmtId="166" fontId="15" fillId="2" borderId="5" xfId="8" applyNumberFormat="1" applyFont="1" applyFill="1" applyBorder="1" applyAlignment="1" applyProtection="1">
      <alignment horizontal="center" vertical="center" wrapText="1"/>
    </xf>
    <xf numFmtId="166" fontId="15" fillId="2" borderId="6" xfId="8" applyNumberFormat="1" applyFont="1" applyFill="1" applyBorder="1" applyAlignment="1" applyProtection="1">
      <alignment horizontal="center" vertical="center" wrapText="1"/>
    </xf>
    <xf numFmtId="166" fontId="15" fillId="2" borderId="7" xfId="8" applyNumberFormat="1" applyFont="1" applyFill="1" applyBorder="1" applyAlignment="1" applyProtection="1">
      <alignment horizontal="center" vertical="center"/>
    </xf>
    <xf numFmtId="0" fontId="15" fillId="2" borderId="7" xfId="5" applyNumberFormat="1" applyFont="1" applyFill="1" applyBorder="1" applyAlignment="1" applyProtection="1">
      <alignment horizontal="center" vertical="center" wrapText="1"/>
    </xf>
    <xf numFmtId="0" fontId="15" fillId="2" borderId="7" xfId="11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1" fillId="0" borderId="5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3" xfId="0" applyFont="1" applyBorder="1" applyAlignment="1">
      <alignment horizontal="center"/>
    </xf>
  </cellXfs>
  <cellStyles count="170">
    <cellStyle name="Comma" xfId="1" builtinId="3"/>
    <cellStyle name="Comma [0]" xfId="2" builtinId="6"/>
    <cellStyle name="Comma [0] 10" xfId="7"/>
    <cellStyle name="Comma [0] 10 2" xfId="17"/>
    <cellStyle name="Comma [0] 10 3" xfId="18"/>
    <cellStyle name="Comma [0] 11" xfId="10"/>
    <cellStyle name="Comma [0] 12" xfId="19"/>
    <cellStyle name="Comma [0] 12 2" xfId="20"/>
    <cellStyle name="Comma [0] 13" xfId="21"/>
    <cellStyle name="Comma [0] 15" xfId="22"/>
    <cellStyle name="Comma [0] 2" xfId="23"/>
    <cellStyle name="Comma [0] 2 10" xfId="5"/>
    <cellStyle name="Comma [0] 2 11" xfId="24"/>
    <cellStyle name="Comma [0] 2 2" xfId="25"/>
    <cellStyle name="Comma [0] 2 2 2" xfId="26"/>
    <cellStyle name="Comma [0] 2 2 3" xfId="9"/>
    <cellStyle name="Comma [0] 2 3" xfId="27"/>
    <cellStyle name="Comma [0] 2 4" xfId="28"/>
    <cellStyle name="Comma [0] 2 5" xfId="29"/>
    <cellStyle name="Comma [0] 2 6" xfId="30"/>
    <cellStyle name="Comma [0] 2 8" xfId="31"/>
    <cellStyle name="Comma [0] 2 9" xfId="32"/>
    <cellStyle name="Comma [0] 21" xfId="33"/>
    <cellStyle name="Comma [0] 22" xfId="34"/>
    <cellStyle name="Comma [0] 23" xfId="35"/>
    <cellStyle name="Comma [0] 24" xfId="36"/>
    <cellStyle name="Comma [0] 25" xfId="37"/>
    <cellStyle name="Comma [0] 28" xfId="38"/>
    <cellStyle name="Comma [0] 3" xfId="39"/>
    <cellStyle name="Comma [0] 3 2" xfId="40"/>
    <cellStyle name="Comma [0] 3 3" xfId="41"/>
    <cellStyle name="Comma [0] 31" xfId="42"/>
    <cellStyle name="Comma [0] 35" xfId="43"/>
    <cellStyle name="Comma [0] 4" xfId="44"/>
    <cellStyle name="Comma [0] 5" xfId="45"/>
    <cellStyle name="Comma [0] 5 2" xfId="46"/>
    <cellStyle name="Comma [0] 5 2 2" xfId="47"/>
    <cellStyle name="Comma [0] 5 3" xfId="48"/>
    <cellStyle name="Comma [0] 5 3 2" xfId="49"/>
    <cellStyle name="Comma [0] 5 4" xfId="50"/>
    <cellStyle name="Comma [0] 5 5" xfId="51"/>
    <cellStyle name="Comma [0] 5 6" xfId="52"/>
    <cellStyle name="Comma [0] 6" xfId="53"/>
    <cellStyle name="Comma [0] 6 2" xfId="54"/>
    <cellStyle name="Comma [0] 6 3" xfId="55"/>
    <cellStyle name="Comma [0] 6_KCD RASANAE TIMUR.." xfId="56"/>
    <cellStyle name="Comma [0] 7" xfId="57"/>
    <cellStyle name="Comma [0] 7 2" xfId="58"/>
    <cellStyle name="Comma [0] 8" xfId="8"/>
    <cellStyle name="Comma [0] 9" xfId="59"/>
    <cellStyle name="Comma 10" xfId="60"/>
    <cellStyle name="Comma 11" xfId="61"/>
    <cellStyle name="Comma 12" xfId="62"/>
    <cellStyle name="Comma 12 2" xfId="63"/>
    <cellStyle name="Comma 13" xfId="64"/>
    <cellStyle name="Comma 14" xfId="65"/>
    <cellStyle name="Comma 15" xfId="66"/>
    <cellStyle name="Comma 17" xfId="67"/>
    <cellStyle name="Comma 2" xfId="68"/>
    <cellStyle name="Comma 2 10" xfId="69"/>
    <cellStyle name="Comma 2 2" xfId="70"/>
    <cellStyle name="Comma 2 3" xfId="71"/>
    <cellStyle name="Comma 2 4" xfId="72"/>
    <cellStyle name="Comma 2 7" xfId="73"/>
    <cellStyle name="Comma 23" xfId="74"/>
    <cellStyle name="Comma 3" xfId="75"/>
    <cellStyle name="Comma 4" xfId="76"/>
    <cellStyle name="Comma 4 2" xfId="77"/>
    <cellStyle name="Comma 5" xfId="12"/>
    <cellStyle name="Comma 6" xfId="78"/>
    <cellStyle name="Comma 6 10" xfId="79"/>
    <cellStyle name="Comma 6 2" xfId="80"/>
    <cellStyle name="Comma 7" xfId="81"/>
    <cellStyle name="Comma 8" xfId="82"/>
    <cellStyle name="Comma 9" xfId="83"/>
    <cellStyle name="Comma 9 2" xfId="84"/>
    <cellStyle name="Currency [0] 2" xfId="85"/>
    <cellStyle name="Currency [0] 3" xfId="86"/>
    <cellStyle name="Currency 2" xfId="87"/>
    <cellStyle name="Hyperlink 2" xfId="88"/>
    <cellStyle name="Hyperlink 3" xfId="89"/>
    <cellStyle name="Normal" xfId="0" builtinId="0"/>
    <cellStyle name="Normal 10" xfId="3"/>
    <cellStyle name="Normal 10 2" xfId="90"/>
    <cellStyle name="Normal 10 3" xfId="91"/>
    <cellStyle name="Normal 100" xfId="92"/>
    <cellStyle name="Normal 104" xfId="93"/>
    <cellStyle name="Normal 106" xfId="94"/>
    <cellStyle name="Normal 107" xfId="95"/>
    <cellStyle name="Normal 11" xfId="96"/>
    <cellStyle name="Normal 11 2" xfId="97"/>
    <cellStyle name="Normal 110" xfId="98"/>
    <cellStyle name="Normal 12" xfId="14"/>
    <cellStyle name="Normal 13" xfId="99"/>
    <cellStyle name="Normal 14" xfId="100"/>
    <cellStyle name="Normal 15" xfId="101"/>
    <cellStyle name="Normal 16" xfId="102"/>
    <cellStyle name="Normal 17" xfId="103"/>
    <cellStyle name="Normal 18" xfId="16"/>
    <cellStyle name="Normal 19" xfId="104"/>
    <cellStyle name="Normal 2" xfId="105"/>
    <cellStyle name="Normal 2 13" xfId="106"/>
    <cellStyle name="Normal 2 2" xfId="4"/>
    <cellStyle name="Normal 2 2 10" xfId="107"/>
    <cellStyle name="Normal 2 2 14" xfId="108"/>
    <cellStyle name="Normal 2 2 2" xfId="109"/>
    <cellStyle name="Normal 2 2 2 2" xfId="110"/>
    <cellStyle name="Normal 2 2 3" xfId="111"/>
    <cellStyle name="Normal 2 2 9" xfId="112"/>
    <cellStyle name="Normal 2 3" xfId="113"/>
    <cellStyle name="Normal 2 4" xfId="114"/>
    <cellStyle name="Normal 2 5" xfId="115"/>
    <cellStyle name="Normal 2 6" xfId="116"/>
    <cellStyle name="Normal 21" xfId="117"/>
    <cellStyle name="Normal 23" xfId="118"/>
    <cellStyle name="Normal 24" xfId="119"/>
    <cellStyle name="Normal 25 2" xfId="15"/>
    <cellStyle name="Normal 26" xfId="120"/>
    <cellStyle name="Normal 27" xfId="121"/>
    <cellStyle name="Normal 28" xfId="122"/>
    <cellStyle name="Normal 29" xfId="123"/>
    <cellStyle name="Normal 3" xfId="124"/>
    <cellStyle name="Normal 3 2" xfId="125"/>
    <cellStyle name="Normal 3 2 10" xfId="126"/>
    <cellStyle name="Normal 3 2 2" xfId="127"/>
    <cellStyle name="Normal 3 2 2 2" xfId="11"/>
    <cellStyle name="Normal 3 2 3" xfId="128"/>
    <cellStyle name="Normal 3 2 5" xfId="129"/>
    <cellStyle name="Normal 3 2 8" xfId="130"/>
    <cellStyle name="Normal 3 2 9" xfId="131"/>
    <cellStyle name="Normal 3 3" xfId="132"/>
    <cellStyle name="Normal 3 3 2" xfId="133"/>
    <cellStyle name="Normal 3 4" xfId="6"/>
    <cellStyle name="Normal 3 4 2" xfId="134"/>
    <cellStyle name="Normal 3 45" xfId="135"/>
    <cellStyle name="Normal 3 47" xfId="136"/>
    <cellStyle name="Normal 3 5" xfId="137"/>
    <cellStyle name="Normal 3 6" xfId="169"/>
    <cellStyle name="Normal 3_DAFTAR PAKET FIX" xfId="138"/>
    <cellStyle name="Normal 31" xfId="139"/>
    <cellStyle name="Normal 33" xfId="140"/>
    <cellStyle name="Normal 4" xfId="141"/>
    <cellStyle name="Normal 4 2" xfId="142"/>
    <cellStyle name="Normal 5" xfId="143"/>
    <cellStyle name="Normal 5 10" xfId="144"/>
    <cellStyle name="Normal 5 2" xfId="145"/>
    <cellStyle name="Normal 5 3" xfId="146"/>
    <cellStyle name="Normal 5 4" xfId="147"/>
    <cellStyle name="Normal 5 8" xfId="148"/>
    <cellStyle name="Normal 5 9" xfId="149"/>
    <cellStyle name="Normal 5_Format KIR dan KIB" xfId="150"/>
    <cellStyle name="Normal 6" xfId="151"/>
    <cellStyle name="Normal 6 2" xfId="152"/>
    <cellStyle name="Normal 6 3" xfId="153"/>
    <cellStyle name="Normal 6 3 2" xfId="154"/>
    <cellStyle name="Normal 6 4" xfId="155"/>
    <cellStyle name="Normal 7" xfId="156"/>
    <cellStyle name="Normal 7 2" xfId="157"/>
    <cellStyle name="Normal 7 3" xfId="158"/>
    <cellStyle name="Normal 8" xfId="159"/>
    <cellStyle name="Normal 80" xfId="160"/>
    <cellStyle name="Normal 81" xfId="161"/>
    <cellStyle name="Normal 82" xfId="162"/>
    <cellStyle name="Normal 9" xfId="163"/>
    <cellStyle name="Normal 9 2" xfId="164"/>
    <cellStyle name="Normal 92" xfId="165"/>
    <cellStyle name="Normal 93" xfId="166"/>
    <cellStyle name="Normal 98" xfId="167"/>
    <cellStyle name="Normal_Sheet1 2" xfId="13"/>
    <cellStyle name="Percent 2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491290</xdr:colOff>
      <xdr:row>247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234365" y="491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234365" y="491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234365" y="491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234365" y="491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245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2234365" y="488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2234365" y="491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234365" y="491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234365" y="491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2234365" y="491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237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223436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239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240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2243531" y="45594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241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2243531" y="461603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242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2243531" y="4634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77640" y="589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5577640" y="589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5577640" y="589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5577640" y="589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236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77640" y="589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236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5577640" y="589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236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5577640" y="589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236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5577640" y="589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235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5577640" y="587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29</xdr:row>
      <xdr:rowOff>180975</xdr:rowOff>
    </xdr:from>
    <xdr:to>
      <xdr:col>15</xdr:col>
      <xdr:colOff>152400</xdr:colOff>
      <xdr:row>29</xdr:row>
      <xdr:rowOff>180975</xdr:rowOff>
    </xdr:to>
    <xdr:cxnSp macro="">
      <xdr:nvCxnSpPr>
        <xdr:cNvPr id="10" name="Straight Connector 9"/>
        <xdr:cNvCxnSpPr/>
      </xdr:nvCxnSpPr>
      <xdr:spPr>
        <a:xfrm>
          <a:off x="7686675" y="5819775"/>
          <a:ext cx="17049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190500</xdr:rowOff>
    </xdr:from>
    <xdr:to>
      <xdr:col>5</xdr:col>
      <xdr:colOff>19050</xdr:colOff>
      <xdr:row>3</xdr:row>
      <xdr:rowOff>190500</xdr:rowOff>
    </xdr:to>
    <xdr:cxnSp macro="">
      <xdr:nvCxnSpPr>
        <xdr:cNvPr id="3" name="Straight Connector 2"/>
        <xdr:cNvCxnSpPr/>
      </xdr:nvCxnSpPr>
      <xdr:spPr>
        <a:xfrm flipV="1">
          <a:off x="19050" y="790575"/>
          <a:ext cx="3448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</xdr:row>
      <xdr:rowOff>190500</xdr:rowOff>
    </xdr:from>
    <xdr:to>
      <xdr:col>12</xdr:col>
      <xdr:colOff>695325</xdr:colOff>
      <xdr:row>1</xdr:row>
      <xdr:rowOff>190500</xdr:rowOff>
    </xdr:to>
    <xdr:cxnSp macro="">
      <xdr:nvCxnSpPr>
        <xdr:cNvPr id="5" name="Straight Connector 4"/>
        <xdr:cNvCxnSpPr/>
      </xdr:nvCxnSpPr>
      <xdr:spPr>
        <a:xfrm>
          <a:off x="3895725" y="390525"/>
          <a:ext cx="3762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28</xdr:row>
      <xdr:rowOff>180975</xdr:rowOff>
    </xdr:from>
    <xdr:to>
      <xdr:col>15</xdr:col>
      <xdr:colOff>152400</xdr:colOff>
      <xdr:row>28</xdr:row>
      <xdr:rowOff>180975</xdr:rowOff>
    </xdr:to>
    <xdr:cxnSp macro="">
      <xdr:nvCxnSpPr>
        <xdr:cNvPr id="7" name="Straight Connector 6"/>
        <xdr:cNvCxnSpPr/>
      </xdr:nvCxnSpPr>
      <xdr:spPr>
        <a:xfrm>
          <a:off x="7686675" y="5819775"/>
          <a:ext cx="17049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491290</xdr:colOff>
      <xdr:row>22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491290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10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10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10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10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10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10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226294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226294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226294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226294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491290</xdr:colOff>
      <xdr:row>30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30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30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30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28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2234365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30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30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30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30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2234365" y="499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491290</xdr:colOff>
      <xdr:row>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22343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09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09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809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809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809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809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8" name="TextBox 7"/>
        <xdr:cNvSpPr txBox="1"/>
      </xdr:nvSpPr>
      <xdr:spPr>
        <a:xfrm>
          <a:off x="809625" y="30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9" name="TextBox 8"/>
        <xdr:cNvSpPr txBox="1"/>
      </xdr:nvSpPr>
      <xdr:spPr>
        <a:xfrm>
          <a:off x="809625" y="30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10" name="TextBox 9"/>
        <xdr:cNvSpPr txBox="1"/>
      </xdr:nvSpPr>
      <xdr:spPr>
        <a:xfrm>
          <a:off x="809625" y="30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11" name="TextBox 10"/>
        <xdr:cNvSpPr txBox="1"/>
      </xdr:nvSpPr>
      <xdr:spPr>
        <a:xfrm>
          <a:off x="809625" y="30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12" name="TextBox 11"/>
        <xdr:cNvSpPr txBox="1"/>
      </xdr:nvSpPr>
      <xdr:spPr>
        <a:xfrm>
          <a:off x="809625" y="30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13" name="TextBox 12"/>
        <xdr:cNvSpPr txBox="1"/>
      </xdr:nvSpPr>
      <xdr:spPr>
        <a:xfrm>
          <a:off x="809625" y="30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809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809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809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809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809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809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20" name="TextBox 19"/>
        <xdr:cNvSpPr txBox="1"/>
      </xdr:nvSpPr>
      <xdr:spPr>
        <a:xfrm>
          <a:off x="809625" y="30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21" name="TextBox 20"/>
        <xdr:cNvSpPr txBox="1"/>
      </xdr:nvSpPr>
      <xdr:spPr>
        <a:xfrm>
          <a:off x="809625" y="30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22" name="TextBox 21"/>
        <xdr:cNvSpPr txBox="1"/>
      </xdr:nvSpPr>
      <xdr:spPr>
        <a:xfrm>
          <a:off x="809625" y="30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23" name="TextBox 22"/>
        <xdr:cNvSpPr txBox="1"/>
      </xdr:nvSpPr>
      <xdr:spPr>
        <a:xfrm>
          <a:off x="809625" y="30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80962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80962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80962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80962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80962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80962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80962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80962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80962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80962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80962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80962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80962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80962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80962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80962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80962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80962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44" name="TextBox 43"/>
        <xdr:cNvSpPr txBox="1"/>
      </xdr:nvSpPr>
      <xdr:spPr>
        <a:xfrm>
          <a:off x="80962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45" name="TextBox 44"/>
        <xdr:cNvSpPr txBox="1"/>
      </xdr:nvSpPr>
      <xdr:spPr>
        <a:xfrm>
          <a:off x="80962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46" name="TextBox 45"/>
        <xdr:cNvSpPr txBox="1"/>
      </xdr:nvSpPr>
      <xdr:spPr>
        <a:xfrm>
          <a:off x="15335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30079</xdr:rowOff>
    </xdr:from>
    <xdr:ext cx="184731" cy="264560"/>
    <xdr:sp macro="" textlink="">
      <xdr:nvSpPr>
        <xdr:cNvPr id="47" name="TextBox 46"/>
        <xdr:cNvSpPr txBox="1"/>
      </xdr:nvSpPr>
      <xdr:spPr>
        <a:xfrm>
          <a:off x="15335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742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42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742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742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42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42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7429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7429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429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7429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7429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7429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28</xdr:row>
      <xdr:rowOff>180975</xdr:rowOff>
    </xdr:from>
    <xdr:to>
      <xdr:col>13</xdr:col>
      <xdr:colOff>152400</xdr:colOff>
      <xdr:row>28</xdr:row>
      <xdr:rowOff>180975</xdr:rowOff>
    </xdr:to>
    <xdr:cxnSp macro="">
      <xdr:nvCxnSpPr>
        <xdr:cNvPr id="7" name="Straight Connector 6"/>
        <xdr:cNvCxnSpPr/>
      </xdr:nvCxnSpPr>
      <xdr:spPr>
        <a:xfrm>
          <a:off x="7686675" y="5819775"/>
          <a:ext cx="17049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29</xdr:row>
      <xdr:rowOff>180975</xdr:rowOff>
    </xdr:from>
    <xdr:to>
      <xdr:col>12</xdr:col>
      <xdr:colOff>152400</xdr:colOff>
      <xdr:row>29</xdr:row>
      <xdr:rowOff>180975</xdr:rowOff>
    </xdr:to>
    <xdr:cxnSp macro="">
      <xdr:nvCxnSpPr>
        <xdr:cNvPr id="9" name="Straight Connector 8"/>
        <xdr:cNvCxnSpPr/>
      </xdr:nvCxnSpPr>
      <xdr:spPr>
        <a:xfrm>
          <a:off x="7686675" y="5819775"/>
          <a:ext cx="17049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29</xdr:row>
      <xdr:rowOff>180975</xdr:rowOff>
    </xdr:from>
    <xdr:to>
      <xdr:col>15</xdr:col>
      <xdr:colOff>152400</xdr:colOff>
      <xdr:row>29</xdr:row>
      <xdr:rowOff>180975</xdr:rowOff>
    </xdr:to>
    <xdr:cxnSp macro="">
      <xdr:nvCxnSpPr>
        <xdr:cNvPr id="12" name="Straight Connector 11"/>
        <xdr:cNvCxnSpPr/>
      </xdr:nvCxnSpPr>
      <xdr:spPr>
        <a:xfrm>
          <a:off x="7686675" y="5819775"/>
          <a:ext cx="17049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Users\User\Documents\2015\2015\Aset\Inventaris\asset%20bersih%202014\Aset%20awal%202014%20-%2001Des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KAD\PENYELESAIAN%20TLHP%20BPK%20SKPD\SEKDA%20LOBAR\Aset%20awal%202014%20update%200509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Users\User\Documents\RKBU%20Setda%202016\RKA%20Per%20Pro%20To%20RKBU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Users\User\Documents\ASET%20TETAP%202014%20SKPD%20dr%20aset%2013mar15%20edit%20setda%20ver%20um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BAH"/>
      <sheetName val="DANA BOS"/>
      <sheetName val="Rekap Aset Lain Lain"/>
      <sheetName val="KIB B KEND TDK MSK NERACA"/>
      <sheetName val="KIB B NON KEND I (2)"/>
      <sheetName val="KIB B KEND"/>
      <sheetName val="KIB B NON KEND I 2014"/>
      <sheetName val="KIB A"/>
      <sheetName val="KIB B NON KEND I (3)"/>
      <sheetName val="KIB C"/>
      <sheetName val="KIB D"/>
      <sheetName val="KIB E"/>
      <sheetName val="Kode Ruang"/>
      <sheetName val="Sheet4"/>
      <sheetName val="Uraian Aset Tetap"/>
      <sheetName val="Rekap Aset Tetap"/>
      <sheetName val="Format Reklas"/>
      <sheetName val="Format Baru"/>
      <sheetName val="Buang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A6">
            <v>1</v>
          </cell>
          <cell r="B6" t="str">
            <v>R. Kerja Bupati</v>
          </cell>
          <cell r="C6">
            <v>1</v>
          </cell>
        </row>
        <row r="7">
          <cell r="A7">
            <v>2</v>
          </cell>
          <cell r="B7" t="str">
            <v>R. Istirahat Bupati</v>
          </cell>
          <cell r="C7">
            <v>2</v>
          </cell>
        </row>
        <row r="8">
          <cell r="A8">
            <v>3</v>
          </cell>
          <cell r="B8" t="str">
            <v>R. Ajudan/R. Tamu Bupati</v>
          </cell>
          <cell r="C8">
            <v>3</v>
          </cell>
        </row>
        <row r="9">
          <cell r="A9">
            <v>4</v>
          </cell>
          <cell r="B9" t="str">
            <v>R. Dapur Bupati</v>
          </cell>
          <cell r="C9">
            <v>4</v>
          </cell>
        </row>
        <row r="10">
          <cell r="A10">
            <v>5</v>
          </cell>
          <cell r="B10" t="str">
            <v>R. Kerja Wakil Bupati</v>
          </cell>
          <cell r="C10">
            <v>5</v>
          </cell>
        </row>
        <row r="11">
          <cell r="A11">
            <v>6</v>
          </cell>
          <cell r="B11" t="str">
            <v>R. Ajudan Wabup</v>
          </cell>
          <cell r="C11">
            <v>6</v>
          </cell>
        </row>
        <row r="12">
          <cell r="A12">
            <v>7</v>
          </cell>
          <cell r="B12" t="str">
            <v>R. Istirahat Wakil Bupati</v>
          </cell>
          <cell r="C12">
            <v>7</v>
          </cell>
        </row>
        <row r="13">
          <cell r="A13">
            <v>8</v>
          </cell>
          <cell r="B13" t="str">
            <v>R. Rapat Jayengrane</v>
          </cell>
          <cell r="C13">
            <v>8</v>
          </cell>
        </row>
        <row r="14">
          <cell r="A14">
            <v>9</v>
          </cell>
          <cell r="B14" t="str">
            <v>R. Rapat Umar Madi</v>
          </cell>
          <cell r="C14">
            <v>9</v>
          </cell>
        </row>
        <row r="15">
          <cell r="A15">
            <v>10</v>
          </cell>
          <cell r="B15" t="str">
            <v>R. Kerja Sekda</v>
          </cell>
          <cell r="C15">
            <v>10</v>
          </cell>
        </row>
        <row r="16">
          <cell r="A16">
            <v>11</v>
          </cell>
          <cell r="B16" t="str">
            <v>R. Ajudan Sekda</v>
          </cell>
          <cell r="C16">
            <v>11</v>
          </cell>
        </row>
        <row r="17">
          <cell r="A17">
            <v>12</v>
          </cell>
          <cell r="B17" t="str">
            <v>R. Rapat Umar Maya</v>
          </cell>
          <cell r="C17">
            <v>12</v>
          </cell>
        </row>
        <row r="18">
          <cell r="A18">
            <v>13</v>
          </cell>
          <cell r="B18" t="str">
            <v>R. Kerja Asda I</v>
          </cell>
          <cell r="C18">
            <v>13</v>
          </cell>
        </row>
        <row r="19">
          <cell r="A19">
            <v>14</v>
          </cell>
          <cell r="B19" t="str">
            <v>R. Kerja Asda II</v>
          </cell>
          <cell r="C19">
            <v>14</v>
          </cell>
        </row>
        <row r="20">
          <cell r="A20">
            <v>15</v>
          </cell>
          <cell r="B20" t="str">
            <v>R. Kerja Asda III</v>
          </cell>
          <cell r="C20">
            <v>15</v>
          </cell>
        </row>
        <row r="21">
          <cell r="A21">
            <v>16</v>
          </cell>
          <cell r="B21" t="str">
            <v>R. Ajudan Asda I</v>
          </cell>
          <cell r="C21">
            <v>16</v>
          </cell>
        </row>
        <row r="22">
          <cell r="A22">
            <v>17</v>
          </cell>
          <cell r="B22" t="str">
            <v>R. Ajudan Asda II</v>
          </cell>
          <cell r="C22">
            <v>17</v>
          </cell>
        </row>
        <row r="23">
          <cell r="A23">
            <v>18</v>
          </cell>
          <cell r="B23" t="str">
            <v>R. Ajudan Asda III</v>
          </cell>
          <cell r="C23">
            <v>18</v>
          </cell>
        </row>
        <row r="24">
          <cell r="A24">
            <v>19</v>
          </cell>
          <cell r="B24" t="str">
            <v>R. TU Pimpinan</v>
          </cell>
          <cell r="C24">
            <v>19</v>
          </cell>
        </row>
        <row r="25">
          <cell r="A25">
            <v>20</v>
          </cell>
          <cell r="B25" t="str">
            <v>R. Protokol</v>
          </cell>
          <cell r="C25">
            <v>20</v>
          </cell>
        </row>
        <row r="26">
          <cell r="A26">
            <v>21</v>
          </cell>
          <cell r="B26" t="str">
            <v>R. Kabag Umum dan Perlengkapan</v>
          </cell>
          <cell r="C26">
            <v>21</v>
          </cell>
        </row>
        <row r="27">
          <cell r="A27">
            <v>22</v>
          </cell>
          <cell r="B27" t="str">
            <v>R. Bendahara Bag. Umum</v>
          </cell>
          <cell r="C27">
            <v>22</v>
          </cell>
        </row>
        <row r="28">
          <cell r="A28">
            <v>23</v>
          </cell>
          <cell r="B28" t="str">
            <v>R. Kasubbag. RT dan Staff</v>
          </cell>
          <cell r="C28">
            <v>23</v>
          </cell>
        </row>
        <row r="29">
          <cell r="A29">
            <v>24</v>
          </cell>
          <cell r="B29" t="str">
            <v>R. Kasubbag. Perlengkapan</v>
          </cell>
          <cell r="C29">
            <v>24</v>
          </cell>
        </row>
        <row r="30">
          <cell r="A30">
            <v>25</v>
          </cell>
          <cell r="B30" t="str">
            <v>R. Staff TU Pimpinan</v>
          </cell>
          <cell r="C30">
            <v>25</v>
          </cell>
        </row>
        <row r="31">
          <cell r="A31">
            <v>26</v>
          </cell>
          <cell r="B31" t="str">
            <v>R. Staff Perlengkapan</v>
          </cell>
          <cell r="C31">
            <v>26</v>
          </cell>
        </row>
        <row r="32">
          <cell r="A32">
            <v>27</v>
          </cell>
          <cell r="B32" t="str">
            <v>R. Komputer/Arsip Bag. Umum</v>
          </cell>
          <cell r="C32">
            <v>27</v>
          </cell>
        </row>
        <row r="33">
          <cell r="A33">
            <v>28</v>
          </cell>
          <cell r="B33" t="str">
            <v>R. Rapat Bag. Umum</v>
          </cell>
          <cell r="C33">
            <v>28</v>
          </cell>
        </row>
        <row r="34">
          <cell r="A34">
            <v>29</v>
          </cell>
          <cell r="B34" t="str">
            <v>R. Kabag Humas</v>
          </cell>
          <cell r="C34">
            <v>29</v>
          </cell>
        </row>
        <row r="35">
          <cell r="A35">
            <v>30</v>
          </cell>
          <cell r="B35" t="str">
            <v>R. Kasubag dan Staff Bag. Humas</v>
          </cell>
          <cell r="C35">
            <v>30</v>
          </cell>
        </row>
        <row r="36">
          <cell r="A36">
            <v>31</v>
          </cell>
          <cell r="B36" t="str">
            <v>R. tamu Bagian Humas</v>
          </cell>
          <cell r="C36">
            <v>31</v>
          </cell>
        </row>
        <row r="37">
          <cell r="A37">
            <v>32</v>
          </cell>
          <cell r="B37" t="str">
            <v>R. Kabag. Hukum dan Perundangan-undangan</v>
          </cell>
          <cell r="C37">
            <v>32</v>
          </cell>
        </row>
        <row r="38">
          <cell r="A38">
            <v>33</v>
          </cell>
          <cell r="B38" t="str">
            <v>R. Kasubag dan Staff Bag. Hukum</v>
          </cell>
          <cell r="C38">
            <v>33</v>
          </cell>
        </row>
        <row r="39">
          <cell r="A39">
            <v>34</v>
          </cell>
          <cell r="B39" t="str">
            <v>R. Kabag. Ortal</v>
          </cell>
          <cell r="C39">
            <v>34</v>
          </cell>
        </row>
        <row r="40">
          <cell r="A40">
            <v>35</v>
          </cell>
          <cell r="B40" t="str">
            <v>R. Kasubag dan Staff Bag. Ortal</v>
          </cell>
          <cell r="C40">
            <v>35</v>
          </cell>
        </row>
        <row r="41">
          <cell r="A41">
            <v>36</v>
          </cell>
          <cell r="B41" t="str">
            <v>R. Kabag. Ekonomi</v>
          </cell>
          <cell r="C41">
            <v>36</v>
          </cell>
        </row>
        <row r="42">
          <cell r="A42">
            <v>37</v>
          </cell>
          <cell r="B42" t="str">
            <v>R. Kasubag dan Staff Bag. Ekonomi</v>
          </cell>
          <cell r="C42">
            <v>37</v>
          </cell>
        </row>
        <row r="43">
          <cell r="A43">
            <v>38</v>
          </cell>
          <cell r="B43" t="str">
            <v>R. Kabag. Pemerintahan</v>
          </cell>
          <cell r="C43">
            <v>38</v>
          </cell>
        </row>
        <row r="44">
          <cell r="A44">
            <v>39</v>
          </cell>
          <cell r="B44" t="str">
            <v>R. Kasubag dan Staff Bag. Pemerintahan</v>
          </cell>
          <cell r="C44">
            <v>39</v>
          </cell>
        </row>
        <row r="45">
          <cell r="A45">
            <v>40</v>
          </cell>
          <cell r="B45" t="str">
            <v>R. Kabag. Kesra</v>
          </cell>
          <cell r="C45">
            <v>40</v>
          </cell>
        </row>
        <row r="46">
          <cell r="A46">
            <v>41</v>
          </cell>
          <cell r="B46" t="str">
            <v>R. Kasubag dan Staff Bag. Kesra</v>
          </cell>
          <cell r="C46">
            <v>41</v>
          </cell>
        </row>
        <row r="47">
          <cell r="A47">
            <v>42</v>
          </cell>
          <cell r="B47" t="str">
            <v>R. Kabag. PDE</v>
          </cell>
          <cell r="C47">
            <v>42</v>
          </cell>
        </row>
        <row r="48">
          <cell r="A48">
            <v>43</v>
          </cell>
          <cell r="B48" t="str">
            <v>R. Kasubag dan Staff Bag. PDE</v>
          </cell>
          <cell r="C48">
            <v>43</v>
          </cell>
        </row>
        <row r="49">
          <cell r="A49">
            <v>44</v>
          </cell>
          <cell r="B49" t="str">
            <v>R. Kabag. Pembangunan</v>
          </cell>
          <cell r="C49">
            <v>44</v>
          </cell>
        </row>
        <row r="50">
          <cell r="A50">
            <v>45</v>
          </cell>
          <cell r="B50" t="str">
            <v>R. Kasubag dan Bendahara Bag. Pemb</v>
          </cell>
          <cell r="C50">
            <v>45</v>
          </cell>
        </row>
        <row r="51">
          <cell r="A51">
            <v>46</v>
          </cell>
          <cell r="B51" t="str">
            <v>R. Staff Bag. Pemb</v>
          </cell>
          <cell r="C51">
            <v>46</v>
          </cell>
        </row>
        <row r="52">
          <cell r="A52">
            <v>47</v>
          </cell>
          <cell r="B52" t="str">
            <v>R. Arsip Bag. Pemb</v>
          </cell>
          <cell r="C52">
            <v>47</v>
          </cell>
        </row>
        <row r="53">
          <cell r="A53">
            <v>48</v>
          </cell>
          <cell r="B53" t="str">
            <v>R. Kabag. Keuangan</v>
          </cell>
          <cell r="C53">
            <v>48</v>
          </cell>
        </row>
        <row r="54">
          <cell r="A54">
            <v>49</v>
          </cell>
          <cell r="B54" t="str">
            <v>R. Kasubag dan Staff Bag. Keu</v>
          </cell>
          <cell r="C54">
            <v>49</v>
          </cell>
        </row>
        <row r="55">
          <cell r="A55">
            <v>50</v>
          </cell>
          <cell r="B55" t="str">
            <v>R. Lobby Utama Gedung Baru</v>
          </cell>
          <cell r="C55">
            <v>50</v>
          </cell>
        </row>
        <row r="56">
          <cell r="A56">
            <v>51</v>
          </cell>
          <cell r="B56" t="str">
            <v>R. Lobby Utama Gedung Lama</v>
          </cell>
          <cell r="C56">
            <v>51</v>
          </cell>
        </row>
        <row r="57">
          <cell r="A57">
            <v>52</v>
          </cell>
          <cell r="B57" t="str">
            <v>R. Pertemuan (Eks. R. Sekda Lama)</v>
          </cell>
          <cell r="C57">
            <v>52</v>
          </cell>
        </row>
        <row r="58">
          <cell r="A58">
            <v>53</v>
          </cell>
          <cell r="B58" t="str">
            <v>R. Penerima Tamu (Eks. R. Ajudan Sekda Lama)</v>
          </cell>
          <cell r="C58">
            <v>53</v>
          </cell>
        </row>
        <row r="59">
          <cell r="A59">
            <v>54</v>
          </cell>
          <cell r="B59" t="str">
            <v>R. Staff Ahli</v>
          </cell>
          <cell r="C59">
            <v>54</v>
          </cell>
        </row>
        <row r="60">
          <cell r="A60">
            <v>55</v>
          </cell>
          <cell r="B60" t="str">
            <v>R. GOW</v>
          </cell>
          <cell r="C60">
            <v>55</v>
          </cell>
        </row>
        <row r="61">
          <cell r="A61">
            <v>56</v>
          </cell>
          <cell r="B61" t="str">
            <v>R. DW</v>
          </cell>
          <cell r="C61">
            <v>56</v>
          </cell>
        </row>
        <row r="62">
          <cell r="A62">
            <v>57</v>
          </cell>
          <cell r="B62" t="str">
            <v>Aula Besar Rapat</v>
          </cell>
          <cell r="C62">
            <v>57</v>
          </cell>
        </row>
        <row r="63">
          <cell r="A63">
            <v>58</v>
          </cell>
          <cell r="B63" t="str">
            <v>R. Tunggu DW dan GOW</v>
          </cell>
          <cell r="C63">
            <v>58</v>
          </cell>
        </row>
        <row r="64">
          <cell r="A64">
            <v>59</v>
          </cell>
          <cell r="B64" t="str">
            <v>Ruang Tamu Rumah Jabatan Langko</v>
          </cell>
          <cell r="C64">
            <v>59</v>
          </cell>
        </row>
        <row r="65">
          <cell r="A65">
            <v>60</v>
          </cell>
          <cell r="B65" t="str">
            <v>Ruang Tengah Rumah Jabatan Langko</v>
          </cell>
          <cell r="C65">
            <v>60</v>
          </cell>
        </row>
        <row r="66">
          <cell r="A66">
            <v>61</v>
          </cell>
          <cell r="B66" t="str">
            <v>Ruang Tidur Utama Rumah Jabatan Langko</v>
          </cell>
          <cell r="C66">
            <v>61</v>
          </cell>
        </row>
        <row r="67">
          <cell r="A67">
            <v>62</v>
          </cell>
          <cell r="B67" t="str">
            <v>Ruang Tidur I Rumah Jabatan Langko</v>
          </cell>
          <cell r="C67">
            <v>62</v>
          </cell>
        </row>
        <row r="68">
          <cell r="A68">
            <v>63</v>
          </cell>
          <cell r="B68" t="str">
            <v>Ruang Tidur II Rumah Jabatan Langko</v>
          </cell>
          <cell r="C68">
            <v>63</v>
          </cell>
        </row>
        <row r="69">
          <cell r="A69">
            <v>64</v>
          </cell>
          <cell r="B69" t="str">
            <v>Ruang Tidur III Rumah Jabatan Langko</v>
          </cell>
          <cell r="C69">
            <v>64</v>
          </cell>
        </row>
        <row r="70">
          <cell r="A70">
            <v>65</v>
          </cell>
          <cell r="B70" t="str">
            <v>Ruang Tidur IV Rumah Jabatan Langko</v>
          </cell>
          <cell r="C70">
            <v>65</v>
          </cell>
        </row>
        <row r="71">
          <cell r="A71">
            <v>66</v>
          </cell>
          <cell r="B71" t="str">
            <v>Ruang Dapur Utama Rumah Jabatan Langko</v>
          </cell>
          <cell r="C71">
            <v>66</v>
          </cell>
        </row>
        <row r="72">
          <cell r="A72">
            <v>67</v>
          </cell>
          <cell r="B72" t="str">
            <v>Ruang Dapur Belakang Rumah Jabatan Langko</v>
          </cell>
          <cell r="C72">
            <v>67</v>
          </cell>
        </row>
        <row r="73">
          <cell r="A73">
            <v>68</v>
          </cell>
          <cell r="B73" t="str">
            <v>Teras Belakang Rumah Jabatan Langko</v>
          </cell>
          <cell r="C73">
            <v>68</v>
          </cell>
        </row>
        <row r="74">
          <cell r="A74">
            <v>69</v>
          </cell>
          <cell r="B74" t="str">
            <v>Garasi Rumah Jabatan Langko</v>
          </cell>
          <cell r="C74">
            <v>69</v>
          </cell>
        </row>
        <row r="75">
          <cell r="A75">
            <v>70</v>
          </cell>
          <cell r="B75" t="str">
            <v>Ruang Kerja Percetakan Tripat</v>
          </cell>
          <cell r="C75">
            <v>70</v>
          </cell>
        </row>
        <row r="76">
          <cell r="A76">
            <v>71</v>
          </cell>
          <cell r="B76" t="str">
            <v>Ruang Kerja Tripat</v>
          </cell>
          <cell r="C76">
            <v>71</v>
          </cell>
        </row>
        <row r="77">
          <cell r="A77">
            <v>72</v>
          </cell>
          <cell r="B77" t="str">
            <v>R. LPSE</v>
          </cell>
          <cell r="C77">
            <v>72</v>
          </cell>
        </row>
        <row r="78">
          <cell r="A78">
            <v>73</v>
          </cell>
          <cell r="B78" t="str">
            <v>Radio SGM</v>
          </cell>
          <cell r="C78">
            <v>73</v>
          </cell>
        </row>
        <row r="79">
          <cell r="A79">
            <v>74</v>
          </cell>
          <cell r="B79" t="str">
            <v>Gudang Eks. Bag. Hukum</v>
          </cell>
          <cell r="C79">
            <v>74</v>
          </cell>
        </row>
        <row r="80">
          <cell r="A80">
            <v>75</v>
          </cell>
          <cell r="B80" t="str">
            <v>Gudang Studio parkir bappeda</v>
          </cell>
          <cell r="C80">
            <v>75</v>
          </cell>
        </row>
        <row r="81">
          <cell r="A81">
            <v>76</v>
          </cell>
          <cell r="B81" t="str">
            <v>gudang samping klinik</v>
          </cell>
          <cell r="C81">
            <v>76</v>
          </cell>
        </row>
        <row r="82">
          <cell r="A82">
            <v>77</v>
          </cell>
          <cell r="B82" t="str">
            <v>gudang peralatan kebun</v>
          </cell>
          <cell r="C82">
            <v>77</v>
          </cell>
        </row>
        <row r="83">
          <cell r="A83">
            <v>78</v>
          </cell>
          <cell r="B83" t="str">
            <v>selasar lobby lt II</v>
          </cell>
          <cell r="C83">
            <v>78</v>
          </cell>
        </row>
        <row r="84">
          <cell r="A84">
            <v>79</v>
          </cell>
          <cell r="B84" t="str">
            <v>gudang gedung baru</v>
          </cell>
          <cell r="C84">
            <v>79</v>
          </cell>
        </row>
        <row r="85">
          <cell r="A85">
            <v>80</v>
          </cell>
          <cell r="B85" t="str">
            <v>Gudang Belakang BKD</v>
          </cell>
          <cell r="C85">
            <v>80</v>
          </cell>
        </row>
        <row r="86">
          <cell r="A86">
            <v>81</v>
          </cell>
          <cell r="B86" t="str">
            <v>Ruang Server PDE</v>
          </cell>
          <cell r="C86">
            <v>81</v>
          </cell>
        </row>
        <row r="87">
          <cell r="A87">
            <v>82</v>
          </cell>
          <cell r="B87" t="str">
            <v>Gudang PDE</v>
          </cell>
          <cell r="C87">
            <v>82</v>
          </cell>
        </row>
        <row r="88">
          <cell r="A88">
            <v>83</v>
          </cell>
          <cell r="B88" t="str">
            <v>Gudang Bawah Masjid</v>
          </cell>
          <cell r="C88">
            <v>83</v>
          </cell>
        </row>
      </sheetData>
      <sheetData sheetId="13">
        <row r="1">
          <cell r="A1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BAH"/>
      <sheetName val="DANA BOS"/>
      <sheetName val="Rekap Aset Lain Lain"/>
      <sheetName val="KIB B KEND TDK MSK NERACA"/>
      <sheetName val="KIB B NON KEND I (2)"/>
      <sheetName val="KIB B NON KEND I 2014"/>
      <sheetName val="KIB A"/>
      <sheetName val="KIB B KEND"/>
      <sheetName val="KIB B NON KEND I (3)"/>
      <sheetName val="Kode Barang"/>
      <sheetName val="KIB C"/>
      <sheetName val="KIB D"/>
      <sheetName val="KIB E"/>
      <sheetName val="Kode Ruang"/>
      <sheetName val="Sheet4"/>
      <sheetName val="Uraian Aset Tetap"/>
      <sheetName val="Rekap Aset Tetap"/>
      <sheetName val="Format Bar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>
            <v>1</v>
          </cell>
          <cell r="B1" t="str">
            <v>Baik</v>
          </cell>
        </row>
        <row r="2">
          <cell r="A2">
            <v>2</v>
          </cell>
          <cell r="B2" t="str">
            <v>Rusak Ringan</v>
          </cell>
        </row>
        <row r="3">
          <cell r="A3">
            <v>3</v>
          </cell>
          <cell r="B3" t="str">
            <v>Rusak Berat</v>
          </cell>
        </row>
        <row r="4">
          <cell r="A4">
            <v>4</v>
          </cell>
          <cell r="B4" t="str">
            <v>Hilang/ Tidak ditemukan</v>
          </cell>
        </row>
        <row r="5">
          <cell r="A5">
            <v>5</v>
          </cell>
          <cell r="B5" t="str">
            <v>Hibah Kemasyarakat</v>
          </cell>
        </row>
        <row r="6">
          <cell r="A6">
            <v>6</v>
          </cell>
          <cell r="B6" t="str">
            <v>Dilelang/ Dijual</v>
          </cell>
        </row>
        <row r="7">
          <cell r="A7">
            <v>7</v>
          </cell>
          <cell r="B7" t="str">
            <v>Diserahkan ke KLU</v>
          </cell>
        </row>
        <row r="8">
          <cell r="A8">
            <v>8</v>
          </cell>
          <cell r="B8" t="str">
            <v>Dikuasai Instansi Lain</v>
          </cell>
        </row>
        <row r="9">
          <cell r="A9">
            <v>9</v>
          </cell>
          <cell r="B9" t="str">
            <v>Millik Propinsi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Sheet2"/>
      <sheetName val="Sheet3"/>
      <sheetName val="REKAP RKBU"/>
      <sheetName val="RKBU"/>
      <sheetName val="RKPBU"/>
      <sheetName val="Kode Barang"/>
      <sheetName val="Sheet7"/>
      <sheetName val="Sheet1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yusutan"/>
      <sheetName val="print"/>
      <sheetName val="BAR"/>
      <sheetName val="KIB A"/>
      <sheetName val="KIB B "/>
      <sheetName val="KIB C "/>
      <sheetName val="KIB D "/>
      <sheetName val="KIB E "/>
      <sheetName val="KIB F "/>
      <sheetName val="REKAP"/>
      <sheetName val="Sheet2"/>
      <sheetName val="aset lain-lain"/>
      <sheetName val="Sheet1"/>
      <sheetName val="Ref Penyu"/>
    </sheetNames>
    <sheetDataSet>
      <sheetData sheetId="0" refreshError="1"/>
      <sheetData sheetId="1" refreshError="1"/>
      <sheetData sheetId="2" refreshError="1">
        <row r="53">
          <cell r="W53">
            <v>59112001056.559998</v>
          </cell>
          <cell r="BK53">
            <v>1108789400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SheetLayoutView="106" workbookViewId="0">
      <selection activeCell="J19" sqref="J19"/>
    </sheetView>
  </sheetViews>
  <sheetFormatPr defaultRowHeight="15.95" customHeight="1"/>
  <cols>
    <col min="1" max="1" width="5.375" style="1" customWidth="1"/>
    <col min="2" max="2" width="4.625" style="1" customWidth="1"/>
    <col min="3" max="3" width="32.25" style="36" customWidth="1"/>
    <col min="4" max="4" width="13.25" style="37" customWidth="1"/>
    <col min="5" max="5" width="11.5" style="37" customWidth="1"/>
    <col min="6" max="6" width="10" style="38" customWidth="1"/>
    <col min="7" max="7" width="8.625" style="37" customWidth="1"/>
    <col min="8" max="8" width="22.25" style="36" customWidth="1"/>
    <col min="9" max="9" width="5.75" style="37" customWidth="1"/>
    <col min="10" max="10" width="7.5" style="39" customWidth="1"/>
    <col min="11" max="11" width="6.625" style="37" customWidth="1"/>
    <col min="12" max="12" width="38.875" style="36" customWidth="1"/>
    <col min="13" max="13" width="17.125" style="40" customWidth="1"/>
    <col min="14" max="14" width="11.75" style="40" bestFit="1" customWidth="1"/>
    <col min="15" max="15" width="18.5" style="38" bestFit="1" customWidth="1"/>
    <col min="16" max="16" width="18.375" style="9" bestFit="1" customWidth="1"/>
    <col min="17" max="17" width="21.25" style="1" customWidth="1"/>
    <col min="18" max="18" width="17.375" style="1" customWidth="1"/>
    <col min="19" max="19" width="12.5" style="1" customWidth="1"/>
    <col min="20" max="21" width="15.5" style="1" customWidth="1"/>
    <col min="22" max="244" width="9" style="1"/>
    <col min="245" max="245" width="50" style="1" customWidth="1"/>
    <col min="246" max="246" width="17.5" style="1" customWidth="1"/>
    <col min="247" max="247" width="20.25" style="1" customWidth="1"/>
    <col min="248" max="248" width="15.375" style="1" customWidth="1"/>
    <col min="249" max="249" width="12.75" style="1" customWidth="1"/>
    <col min="250" max="250" width="22.5" style="1" customWidth="1"/>
    <col min="251" max="251" width="11" style="1" customWidth="1"/>
    <col min="252" max="252" width="15.5" style="1" customWidth="1"/>
    <col min="253" max="253" width="22.875" style="1" customWidth="1"/>
    <col min="254" max="254" width="33.375" style="1" customWidth="1"/>
    <col min="255" max="255" width="9.75" style="1" customWidth="1"/>
    <col min="256" max="256" width="21.25" style="1" customWidth="1"/>
    <col min="257" max="257" width="11.5" style="1" customWidth="1"/>
    <col min="258" max="258" width="11.375" style="1" customWidth="1"/>
    <col min="259" max="259" width="10.75" style="1" customWidth="1"/>
    <col min="260" max="260" width="43" style="1" customWidth="1"/>
    <col min="261" max="261" width="15" style="1" customWidth="1"/>
    <col min="262" max="262" width="43.5" style="1" customWidth="1"/>
    <col min="263" max="263" width="18.625" style="1" customWidth="1"/>
    <col min="264" max="264" width="16.5" style="1" customWidth="1"/>
    <col min="265" max="265" width="12" style="1" customWidth="1"/>
    <col min="266" max="266" width="9" style="1" customWidth="1"/>
    <col min="267" max="267" width="14.625" style="1" customWidth="1"/>
    <col min="268" max="268" width="9.75" style="1" customWidth="1"/>
    <col min="269" max="269" width="11.875" style="1" customWidth="1"/>
    <col min="270" max="270" width="7.75" style="1" customWidth="1"/>
    <col min="271" max="271" width="9.75" style="1" customWidth="1"/>
    <col min="272" max="272" width="15.375" style="1" customWidth="1"/>
    <col min="273" max="273" width="6.25" style="1" customWidth="1"/>
    <col min="274" max="500" width="9" style="1"/>
    <col min="501" max="501" width="50" style="1" customWidth="1"/>
    <col min="502" max="502" width="17.5" style="1" customWidth="1"/>
    <col min="503" max="503" width="20.25" style="1" customWidth="1"/>
    <col min="504" max="504" width="15.375" style="1" customWidth="1"/>
    <col min="505" max="505" width="12.75" style="1" customWidth="1"/>
    <col min="506" max="506" width="22.5" style="1" customWidth="1"/>
    <col min="507" max="507" width="11" style="1" customWidth="1"/>
    <col min="508" max="508" width="15.5" style="1" customWidth="1"/>
    <col min="509" max="509" width="22.875" style="1" customWidth="1"/>
    <col min="510" max="510" width="33.375" style="1" customWidth="1"/>
    <col min="511" max="511" width="9.75" style="1" customWidth="1"/>
    <col min="512" max="512" width="21.25" style="1" customWidth="1"/>
    <col min="513" max="513" width="11.5" style="1" customWidth="1"/>
    <col min="514" max="514" width="11.375" style="1" customWidth="1"/>
    <col min="515" max="515" width="10.75" style="1" customWidth="1"/>
    <col min="516" max="516" width="43" style="1" customWidth="1"/>
    <col min="517" max="517" width="15" style="1" customWidth="1"/>
    <col min="518" max="518" width="43.5" style="1" customWidth="1"/>
    <col min="519" max="519" width="18.625" style="1" customWidth="1"/>
    <col min="520" max="520" width="16.5" style="1" customWidth="1"/>
    <col min="521" max="521" width="12" style="1" customWidth="1"/>
    <col min="522" max="522" width="9" style="1" customWidth="1"/>
    <col min="523" max="523" width="14.625" style="1" customWidth="1"/>
    <col min="524" max="524" width="9.75" style="1" customWidth="1"/>
    <col min="525" max="525" width="11.875" style="1" customWidth="1"/>
    <col min="526" max="526" width="7.75" style="1" customWidth="1"/>
    <col min="527" max="527" width="9.75" style="1" customWidth="1"/>
    <col min="528" max="528" width="15.375" style="1" customWidth="1"/>
    <col min="529" max="529" width="6.25" style="1" customWidth="1"/>
    <col min="530" max="756" width="9" style="1"/>
    <col min="757" max="757" width="50" style="1" customWidth="1"/>
    <col min="758" max="758" width="17.5" style="1" customWidth="1"/>
    <col min="759" max="759" width="20.25" style="1" customWidth="1"/>
    <col min="760" max="760" width="15.375" style="1" customWidth="1"/>
    <col min="761" max="761" width="12.75" style="1" customWidth="1"/>
    <col min="762" max="762" width="22.5" style="1" customWidth="1"/>
    <col min="763" max="763" width="11" style="1" customWidth="1"/>
    <col min="764" max="764" width="15.5" style="1" customWidth="1"/>
    <col min="765" max="765" width="22.875" style="1" customWidth="1"/>
    <col min="766" max="766" width="33.375" style="1" customWidth="1"/>
    <col min="767" max="767" width="9.75" style="1" customWidth="1"/>
    <col min="768" max="768" width="21.25" style="1" customWidth="1"/>
    <col min="769" max="769" width="11.5" style="1" customWidth="1"/>
    <col min="770" max="770" width="11.375" style="1" customWidth="1"/>
    <col min="771" max="771" width="10.75" style="1" customWidth="1"/>
    <col min="772" max="772" width="43" style="1" customWidth="1"/>
    <col min="773" max="773" width="15" style="1" customWidth="1"/>
    <col min="774" max="774" width="43.5" style="1" customWidth="1"/>
    <col min="775" max="775" width="18.625" style="1" customWidth="1"/>
    <col min="776" max="776" width="16.5" style="1" customWidth="1"/>
    <col min="777" max="777" width="12" style="1" customWidth="1"/>
    <col min="778" max="778" width="9" style="1" customWidth="1"/>
    <col min="779" max="779" width="14.625" style="1" customWidth="1"/>
    <col min="780" max="780" width="9.75" style="1" customWidth="1"/>
    <col min="781" max="781" width="11.875" style="1" customWidth="1"/>
    <col min="782" max="782" width="7.75" style="1" customWidth="1"/>
    <col min="783" max="783" width="9.75" style="1" customWidth="1"/>
    <col min="784" max="784" width="15.375" style="1" customWidth="1"/>
    <col min="785" max="785" width="6.25" style="1" customWidth="1"/>
    <col min="786" max="1012" width="9" style="1"/>
    <col min="1013" max="1013" width="50" style="1" customWidth="1"/>
    <col min="1014" max="1014" width="17.5" style="1" customWidth="1"/>
    <col min="1015" max="1015" width="20.25" style="1" customWidth="1"/>
    <col min="1016" max="1016" width="15.375" style="1" customWidth="1"/>
    <col min="1017" max="1017" width="12.75" style="1" customWidth="1"/>
    <col min="1018" max="1018" width="22.5" style="1" customWidth="1"/>
    <col min="1019" max="1019" width="11" style="1" customWidth="1"/>
    <col min="1020" max="1020" width="15.5" style="1" customWidth="1"/>
    <col min="1021" max="1021" width="22.875" style="1" customWidth="1"/>
    <col min="1022" max="1022" width="33.375" style="1" customWidth="1"/>
    <col min="1023" max="1023" width="9.75" style="1" customWidth="1"/>
    <col min="1024" max="1024" width="21.25" style="1" customWidth="1"/>
    <col min="1025" max="1025" width="11.5" style="1" customWidth="1"/>
    <col min="1026" max="1026" width="11.375" style="1" customWidth="1"/>
    <col min="1027" max="1027" width="10.75" style="1" customWidth="1"/>
    <col min="1028" max="1028" width="43" style="1" customWidth="1"/>
    <col min="1029" max="1029" width="15" style="1" customWidth="1"/>
    <col min="1030" max="1030" width="43.5" style="1" customWidth="1"/>
    <col min="1031" max="1031" width="18.625" style="1" customWidth="1"/>
    <col min="1032" max="1032" width="16.5" style="1" customWidth="1"/>
    <col min="1033" max="1033" width="12" style="1" customWidth="1"/>
    <col min="1034" max="1034" width="9" style="1" customWidth="1"/>
    <col min="1035" max="1035" width="14.625" style="1" customWidth="1"/>
    <col min="1036" max="1036" width="9.75" style="1" customWidth="1"/>
    <col min="1037" max="1037" width="11.875" style="1" customWidth="1"/>
    <col min="1038" max="1038" width="7.75" style="1" customWidth="1"/>
    <col min="1039" max="1039" width="9.75" style="1" customWidth="1"/>
    <col min="1040" max="1040" width="15.375" style="1" customWidth="1"/>
    <col min="1041" max="1041" width="6.25" style="1" customWidth="1"/>
    <col min="1042" max="1268" width="9" style="1"/>
    <col min="1269" max="1269" width="50" style="1" customWidth="1"/>
    <col min="1270" max="1270" width="17.5" style="1" customWidth="1"/>
    <col min="1271" max="1271" width="20.25" style="1" customWidth="1"/>
    <col min="1272" max="1272" width="15.375" style="1" customWidth="1"/>
    <col min="1273" max="1273" width="12.75" style="1" customWidth="1"/>
    <col min="1274" max="1274" width="22.5" style="1" customWidth="1"/>
    <col min="1275" max="1275" width="11" style="1" customWidth="1"/>
    <col min="1276" max="1276" width="15.5" style="1" customWidth="1"/>
    <col min="1277" max="1277" width="22.875" style="1" customWidth="1"/>
    <col min="1278" max="1278" width="33.375" style="1" customWidth="1"/>
    <col min="1279" max="1279" width="9.75" style="1" customWidth="1"/>
    <col min="1280" max="1280" width="21.25" style="1" customWidth="1"/>
    <col min="1281" max="1281" width="11.5" style="1" customWidth="1"/>
    <col min="1282" max="1282" width="11.375" style="1" customWidth="1"/>
    <col min="1283" max="1283" width="10.75" style="1" customWidth="1"/>
    <col min="1284" max="1284" width="43" style="1" customWidth="1"/>
    <col min="1285" max="1285" width="15" style="1" customWidth="1"/>
    <col min="1286" max="1286" width="43.5" style="1" customWidth="1"/>
    <col min="1287" max="1287" width="18.625" style="1" customWidth="1"/>
    <col min="1288" max="1288" width="16.5" style="1" customWidth="1"/>
    <col min="1289" max="1289" width="12" style="1" customWidth="1"/>
    <col min="1290" max="1290" width="9" style="1" customWidth="1"/>
    <col min="1291" max="1291" width="14.625" style="1" customWidth="1"/>
    <col min="1292" max="1292" width="9.75" style="1" customWidth="1"/>
    <col min="1293" max="1293" width="11.875" style="1" customWidth="1"/>
    <col min="1294" max="1294" width="7.75" style="1" customWidth="1"/>
    <col min="1295" max="1295" width="9.75" style="1" customWidth="1"/>
    <col min="1296" max="1296" width="15.375" style="1" customWidth="1"/>
    <col min="1297" max="1297" width="6.25" style="1" customWidth="1"/>
    <col min="1298" max="1524" width="9" style="1"/>
    <col min="1525" max="1525" width="50" style="1" customWidth="1"/>
    <col min="1526" max="1526" width="17.5" style="1" customWidth="1"/>
    <col min="1527" max="1527" width="20.25" style="1" customWidth="1"/>
    <col min="1528" max="1528" width="15.375" style="1" customWidth="1"/>
    <col min="1529" max="1529" width="12.75" style="1" customWidth="1"/>
    <col min="1530" max="1530" width="22.5" style="1" customWidth="1"/>
    <col min="1531" max="1531" width="11" style="1" customWidth="1"/>
    <col min="1532" max="1532" width="15.5" style="1" customWidth="1"/>
    <col min="1533" max="1533" width="22.875" style="1" customWidth="1"/>
    <col min="1534" max="1534" width="33.375" style="1" customWidth="1"/>
    <col min="1535" max="1535" width="9.75" style="1" customWidth="1"/>
    <col min="1536" max="1536" width="21.25" style="1" customWidth="1"/>
    <col min="1537" max="1537" width="11.5" style="1" customWidth="1"/>
    <col min="1538" max="1538" width="11.375" style="1" customWidth="1"/>
    <col min="1539" max="1539" width="10.75" style="1" customWidth="1"/>
    <col min="1540" max="1540" width="43" style="1" customWidth="1"/>
    <col min="1541" max="1541" width="15" style="1" customWidth="1"/>
    <col min="1542" max="1542" width="43.5" style="1" customWidth="1"/>
    <col min="1543" max="1543" width="18.625" style="1" customWidth="1"/>
    <col min="1544" max="1544" width="16.5" style="1" customWidth="1"/>
    <col min="1545" max="1545" width="12" style="1" customWidth="1"/>
    <col min="1546" max="1546" width="9" style="1" customWidth="1"/>
    <col min="1547" max="1547" width="14.625" style="1" customWidth="1"/>
    <col min="1548" max="1548" width="9.75" style="1" customWidth="1"/>
    <col min="1549" max="1549" width="11.875" style="1" customWidth="1"/>
    <col min="1550" max="1550" width="7.75" style="1" customWidth="1"/>
    <col min="1551" max="1551" width="9.75" style="1" customWidth="1"/>
    <col min="1552" max="1552" width="15.375" style="1" customWidth="1"/>
    <col min="1553" max="1553" width="6.25" style="1" customWidth="1"/>
    <col min="1554" max="1780" width="9" style="1"/>
    <col min="1781" max="1781" width="50" style="1" customWidth="1"/>
    <col min="1782" max="1782" width="17.5" style="1" customWidth="1"/>
    <col min="1783" max="1783" width="20.25" style="1" customWidth="1"/>
    <col min="1784" max="1784" width="15.375" style="1" customWidth="1"/>
    <col min="1785" max="1785" width="12.75" style="1" customWidth="1"/>
    <col min="1786" max="1786" width="22.5" style="1" customWidth="1"/>
    <col min="1787" max="1787" width="11" style="1" customWidth="1"/>
    <col min="1788" max="1788" width="15.5" style="1" customWidth="1"/>
    <col min="1789" max="1789" width="22.875" style="1" customWidth="1"/>
    <col min="1790" max="1790" width="33.375" style="1" customWidth="1"/>
    <col min="1791" max="1791" width="9.75" style="1" customWidth="1"/>
    <col min="1792" max="1792" width="21.25" style="1" customWidth="1"/>
    <col min="1793" max="1793" width="11.5" style="1" customWidth="1"/>
    <col min="1794" max="1794" width="11.375" style="1" customWidth="1"/>
    <col min="1795" max="1795" width="10.75" style="1" customWidth="1"/>
    <col min="1796" max="1796" width="43" style="1" customWidth="1"/>
    <col min="1797" max="1797" width="15" style="1" customWidth="1"/>
    <col min="1798" max="1798" width="43.5" style="1" customWidth="1"/>
    <col min="1799" max="1799" width="18.625" style="1" customWidth="1"/>
    <col min="1800" max="1800" width="16.5" style="1" customWidth="1"/>
    <col min="1801" max="1801" width="12" style="1" customWidth="1"/>
    <col min="1802" max="1802" width="9" style="1" customWidth="1"/>
    <col min="1803" max="1803" width="14.625" style="1" customWidth="1"/>
    <col min="1804" max="1804" width="9.75" style="1" customWidth="1"/>
    <col min="1805" max="1805" width="11.875" style="1" customWidth="1"/>
    <col min="1806" max="1806" width="7.75" style="1" customWidth="1"/>
    <col min="1807" max="1807" width="9.75" style="1" customWidth="1"/>
    <col min="1808" max="1808" width="15.375" style="1" customWidth="1"/>
    <col min="1809" max="1809" width="6.25" style="1" customWidth="1"/>
    <col min="1810" max="2036" width="9" style="1"/>
    <col min="2037" max="2037" width="50" style="1" customWidth="1"/>
    <col min="2038" max="2038" width="17.5" style="1" customWidth="1"/>
    <col min="2039" max="2039" width="20.25" style="1" customWidth="1"/>
    <col min="2040" max="2040" width="15.375" style="1" customWidth="1"/>
    <col min="2041" max="2041" width="12.75" style="1" customWidth="1"/>
    <col min="2042" max="2042" width="22.5" style="1" customWidth="1"/>
    <col min="2043" max="2043" width="11" style="1" customWidth="1"/>
    <col min="2044" max="2044" width="15.5" style="1" customWidth="1"/>
    <col min="2045" max="2045" width="22.875" style="1" customWidth="1"/>
    <col min="2046" max="2046" width="33.375" style="1" customWidth="1"/>
    <col min="2047" max="2047" width="9.75" style="1" customWidth="1"/>
    <col min="2048" max="2048" width="21.25" style="1" customWidth="1"/>
    <col min="2049" max="2049" width="11.5" style="1" customWidth="1"/>
    <col min="2050" max="2050" width="11.375" style="1" customWidth="1"/>
    <col min="2051" max="2051" width="10.75" style="1" customWidth="1"/>
    <col min="2052" max="2052" width="43" style="1" customWidth="1"/>
    <col min="2053" max="2053" width="15" style="1" customWidth="1"/>
    <col min="2054" max="2054" width="43.5" style="1" customWidth="1"/>
    <col min="2055" max="2055" width="18.625" style="1" customWidth="1"/>
    <col min="2056" max="2056" width="16.5" style="1" customWidth="1"/>
    <col min="2057" max="2057" width="12" style="1" customWidth="1"/>
    <col min="2058" max="2058" width="9" style="1" customWidth="1"/>
    <col min="2059" max="2059" width="14.625" style="1" customWidth="1"/>
    <col min="2060" max="2060" width="9.75" style="1" customWidth="1"/>
    <col min="2061" max="2061" width="11.875" style="1" customWidth="1"/>
    <col min="2062" max="2062" width="7.75" style="1" customWidth="1"/>
    <col min="2063" max="2063" width="9.75" style="1" customWidth="1"/>
    <col min="2064" max="2064" width="15.375" style="1" customWidth="1"/>
    <col min="2065" max="2065" width="6.25" style="1" customWidth="1"/>
    <col min="2066" max="2292" width="9" style="1"/>
    <col min="2293" max="2293" width="50" style="1" customWidth="1"/>
    <col min="2294" max="2294" width="17.5" style="1" customWidth="1"/>
    <col min="2295" max="2295" width="20.25" style="1" customWidth="1"/>
    <col min="2296" max="2296" width="15.375" style="1" customWidth="1"/>
    <col min="2297" max="2297" width="12.75" style="1" customWidth="1"/>
    <col min="2298" max="2298" width="22.5" style="1" customWidth="1"/>
    <col min="2299" max="2299" width="11" style="1" customWidth="1"/>
    <col min="2300" max="2300" width="15.5" style="1" customWidth="1"/>
    <col min="2301" max="2301" width="22.875" style="1" customWidth="1"/>
    <col min="2302" max="2302" width="33.375" style="1" customWidth="1"/>
    <col min="2303" max="2303" width="9.75" style="1" customWidth="1"/>
    <col min="2304" max="2304" width="21.25" style="1" customWidth="1"/>
    <col min="2305" max="2305" width="11.5" style="1" customWidth="1"/>
    <col min="2306" max="2306" width="11.375" style="1" customWidth="1"/>
    <col min="2307" max="2307" width="10.75" style="1" customWidth="1"/>
    <col min="2308" max="2308" width="43" style="1" customWidth="1"/>
    <col min="2309" max="2309" width="15" style="1" customWidth="1"/>
    <col min="2310" max="2310" width="43.5" style="1" customWidth="1"/>
    <col min="2311" max="2311" width="18.625" style="1" customWidth="1"/>
    <col min="2312" max="2312" width="16.5" style="1" customWidth="1"/>
    <col min="2313" max="2313" width="12" style="1" customWidth="1"/>
    <col min="2314" max="2314" width="9" style="1" customWidth="1"/>
    <col min="2315" max="2315" width="14.625" style="1" customWidth="1"/>
    <col min="2316" max="2316" width="9.75" style="1" customWidth="1"/>
    <col min="2317" max="2317" width="11.875" style="1" customWidth="1"/>
    <col min="2318" max="2318" width="7.75" style="1" customWidth="1"/>
    <col min="2319" max="2319" width="9.75" style="1" customWidth="1"/>
    <col min="2320" max="2320" width="15.375" style="1" customWidth="1"/>
    <col min="2321" max="2321" width="6.25" style="1" customWidth="1"/>
    <col min="2322" max="2548" width="9" style="1"/>
    <col min="2549" max="2549" width="50" style="1" customWidth="1"/>
    <col min="2550" max="2550" width="17.5" style="1" customWidth="1"/>
    <col min="2551" max="2551" width="20.25" style="1" customWidth="1"/>
    <col min="2552" max="2552" width="15.375" style="1" customWidth="1"/>
    <col min="2553" max="2553" width="12.75" style="1" customWidth="1"/>
    <col min="2554" max="2554" width="22.5" style="1" customWidth="1"/>
    <col min="2555" max="2555" width="11" style="1" customWidth="1"/>
    <col min="2556" max="2556" width="15.5" style="1" customWidth="1"/>
    <col min="2557" max="2557" width="22.875" style="1" customWidth="1"/>
    <col min="2558" max="2558" width="33.375" style="1" customWidth="1"/>
    <col min="2559" max="2559" width="9.75" style="1" customWidth="1"/>
    <col min="2560" max="2560" width="21.25" style="1" customWidth="1"/>
    <col min="2561" max="2561" width="11.5" style="1" customWidth="1"/>
    <col min="2562" max="2562" width="11.375" style="1" customWidth="1"/>
    <col min="2563" max="2563" width="10.75" style="1" customWidth="1"/>
    <col min="2564" max="2564" width="43" style="1" customWidth="1"/>
    <col min="2565" max="2565" width="15" style="1" customWidth="1"/>
    <col min="2566" max="2566" width="43.5" style="1" customWidth="1"/>
    <col min="2567" max="2567" width="18.625" style="1" customWidth="1"/>
    <col min="2568" max="2568" width="16.5" style="1" customWidth="1"/>
    <col min="2569" max="2569" width="12" style="1" customWidth="1"/>
    <col min="2570" max="2570" width="9" style="1" customWidth="1"/>
    <col min="2571" max="2571" width="14.625" style="1" customWidth="1"/>
    <col min="2572" max="2572" width="9.75" style="1" customWidth="1"/>
    <col min="2573" max="2573" width="11.875" style="1" customWidth="1"/>
    <col min="2574" max="2574" width="7.75" style="1" customWidth="1"/>
    <col min="2575" max="2575" width="9.75" style="1" customWidth="1"/>
    <col min="2576" max="2576" width="15.375" style="1" customWidth="1"/>
    <col min="2577" max="2577" width="6.25" style="1" customWidth="1"/>
    <col min="2578" max="2804" width="9" style="1"/>
    <col min="2805" max="2805" width="50" style="1" customWidth="1"/>
    <col min="2806" max="2806" width="17.5" style="1" customWidth="1"/>
    <col min="2807" max="2807" width="20.25" style="1" customWidth="1"/>
    <col min="2808" max="2808" width="15.375" style="1" customWidth="1"/>
    <col min="2809" max="2809" width="12.75" style="1" customWidth="1"/>
    <col min="2810" max="2810" width="22.5" style="1" customWidth="1"/>
    <col min="2811" max="2811" width="11" style="1" customWidth="1"/>
    <col min="2812" max="2812" width="15.5" style="1" customWidth="1"/>
    <col min="2813" max="2813" width="22.875" style="1" customWidth="1"/>
    <col min="2814" max="2814" width="33.375" style="1" customWidth="1"/>
    <col min="2815" max="2815" width="9.75" style="1" customWidth="1"/>
    <col min="2816" max="2816" width="21.25" style="1" customWidth="1"/>
    <col min="2817" max="2817" width="11.5" style="1" customWidth="1"/>
    <col min="2818" max="2818" width="11.375" style="1" customWidth="1"/>
    <col min="2819" max="2819" width="10.75" style="1" customWidth="1"/>
    <col min="2820" max="2820" width="43" style="1" customWidth="1"/>
    <col min="2821" max="2821" width="15" style="1" customWidth="1"/>
    <col min="2822" max="2822" width="43.5" style="1" customWidth="1"/>
    <col min="2823" max="2823" width="18.625" style="1" customWidth="1"/>
    <col min="2824" max="2824" width="16.5" style="1" customWidth="1"/>
    <col min="2825" max="2825" width="12" style="1" customWidth="1"/>
    <col min="2826" max="2826" width="9" style="1" customWidth="1"/>
    <col min="2827" max="2827" width="14.625" style="1" customWidth="1"/>
    <col min="2828" max="2828" width="9.75" style="1" customWidth="1"/>
    <col min="2829" max="2829" width="11.875" style="1" customWidth="1"/>
    <col min="2830" max="2830" width="7.75" style="1" customWidth="1"/>
    <col min="2831" max="2831" width="9.75" style="1" customWidth="1"/>
    <col min="2832" max="2832" width="15.375" style="1" customWidth="1"/>
    <col min="2833" max="2833" width="6.25" style="1" customWidth="1"/>
    <col min="2834" max="3060" width="9" style="1"/>
    <col min="3061" max="3061" width="50" style="1" customWidth="1"/>
    <col min="3062" max="3062" width="17.5" style="1" customWidth="1"/>
    <col min="3063" max="3063" width="20.25" style="1" customWidth="1"/>
    <col min="3064" max="3064" width="15.375" style="1" customWidth="1"/>
    <col min="3065" max="3065" width="12.75" style="1" customWidth="1"/>
    <col min="3066" max="3066" width="22.5" style="1" customWidth="1"/>
    <col min="3067" max="3067" width="11" style="1" customWidth="1"/>
    <col min="3068" max="3068" width="15.5" style="1" customWidth="1"/>
    <col min="3069" max="3069" width="22.875" style="1" customWidth="1"/>
    <col min="3070" max="3070" width="33.375" style="1" customWidth="1"/>
    <col min="3071" max="3071" width="9.75" style="1" customWidth="1"/>
    <col min="3072" max="3072" width="21.25" style="1" customWidth="1"/>
    <col min="3073" max="3073" width="11.5" style="1" customWidth="1"/>
    <col min="3074" max="3074" width="11.375" style="1" customWidth="1"/>
    <col min="3075" max="3075" width="10.75" style="1" customWidth="1"/>
    <col min="3076" max="3076" width="43" style="1" customWidth="1"/>
    <col min="3077" max="3077" width="15" style="1" customWidth="1"/>
    <col min="3078" max="3078" width="43.5" style="1" customWidth="1"/>
    <col min="3079" max="3079" width="18.625" style="1" customWidth="1"/>
    <col min="3080" max="3080" width="16.5" style="1" customWidth="1"/>
    <col min="3081" max="3081" width="12" style="1" customWidth="1"/>
    <col min="3082" max="3082" width="9" style="1" customWidth="1"/>
    <col min="3083" max="3083" width="14.625" style="1" customWidth="1"/>
    <col min="3084" max="3084" width="9.75" style="1" customWidth="1"/>
    <col min="3085" max="3085" width="11.875" style="1" customWidth="1"/>
    <col min="3086" max="3086" width="7.75" style="1" customWidth="1"/>
    <col min="3087" max="3087" width="9.75" style="1" customWidth="1"/>
    <col min="3088" max="3088" width="15.375" style="1" customWidth="1"/>
    <col min="3089" max="3089" width="6.25" style="1" customWidth="1"/>
    <col min="3090" max="3316" width="9" style="1"/>
    <col min="3317" max="3317" width="50" style="1" customWidth="1"/>
    <col min="3318" max="3318" width="17.5" style="1" customWidth="1"/>
    <col min="3319" max="3319" width="20.25" style="1" customWidth="1"/>
    <col min="3320" max="3320" width="15.375" style="1" customWidth="1"/>
    <col min="3321" max="3321" width="12.75" style="1" customWidth="1"/>
    <col min="3322" max="3322" width="22.5" style="1" customWidth="1"/>
    <col min="3323" max="3323" width="11" style="1" customWidth="1"/>
    <col min="3324" max="3324" width="15.5" style="1" customWidth="1"/>
    <col min="3325" max="3325" width="22.875" style="1" customWidth="1"/>
    <col min="3326" max="3326" width="33.375" style="1" customWidth="1"/>
    <col min="3327" max="3327" width="9.75" style="1" customWidth="1"/>
    <col min="3328" max="3328" width="21.25" style="1" customWidth="1"/>
    <col min="3329" max="3329" width="11.5" style="1" customWidth="1"/>
    <col min="3330" max="3330" width="11.375" style="1" customWidth="1"/>
    <col min="3331" max="3331" width="10.75" style="1" customWidth="1"/>
    <col min="3332" max="3332" width="43" style="1" customWidth="1"/>
    <col min="3333" max="3333" width="15" style="1" customWidth="1"/>
    <col min="3334" max="3334" width="43.5" style="1" customWidth="1"/>
    <col min="3335" max="3335" width="18.625" style="1" customWidth="1"/>
    <col min="3336" max="3336" width="16.5" style="1" customWidth="1"/>
    <col min="3337" max="3337" width="12" style="1" customWidth="1"/>
    <col min="3338" max="3338" width="9" style="1" customWidth="1"/>
    <col min="3339" max="3339" width="14.625" style="1" customWidth="1"/>
    <col min="3340" max="3340" width="9.75" style="1" customWidth="1"/>
    <col min="3341" max="3341" width="11.875" style="1" customWidth="1"/>
    <col min="3342" max="3342" width="7.75" style="1" customWidth="1"/>
    <col min="3343" max="3343" width="9.75" style="1" customWidth="1"/>
    <col min="3344" max="3344" width="15.375" style="1" customWidth="1"/>
    <col min="3345" max="3345" width="6.25" style="1" customWidth="1"/>
    <col min="3346" max="3572" width="9" style="1"/>
    <col min="3573" max="3573" width="50" style="1" customWidth="1"/>
    <col min="3574" max="3574" width="17.5" style="1" customWidth="1"/>
    <col min="3575" max="3575" width="20.25" style="1" customWidth="1"/>
    <col min="3576" max="3576" width="15.375" style="1" customWidth="1"/>
    <col min="3577" max="3577" width="12.75" style="1" customWidth="1"/>
    <col min="3578" max="3578" width="22.5" style="1" customWidth="1"/>
    <col min="3579" max="3579" width="11" style="1" customWidth="1"/>
    <col min="3580" max="3580" width="15.5" style="1" customWidth="1"/>
    <col min="3581" max="3581" width="22.875" style="1" customWidth="1"/>
    <col min="3582" max="3582" width="33.375" style="1" customWidth="1"/>
    <col min="3583" max="3583" width="9.75" style="1" customWidth="1"/>
    <col min="3584" max="3584" width="21.25" style="1" customWidth="1"/>
    <col min="3585" max="3585" width="11.5" style="1" customWidth="1"/>
    <col min="3586" max="3586" width="11.375" style="1" customWidth="1"/>
    <col min="3587" max="3587" width="10.75" style="1" customWidth="1"/>
    <col min="3588" max="3588" width="43" style="1" customWidth="1"/>
    <col min="3589" max="3589" width="15" style="1" customWidth="1"/>
    <col min="3590" max="3590" width="43.5" style="1" customWidth="1"/>
    <col min="3591" max="3591" width="18.625" style="1" customWidth="1"/>
    <col min="3592" max="3592" width="16.5" style="1" customWidth="1"/>
    <col min="3593" max="3593" width="12" style="1" customWidth="1"/>
    <col min="3594" max="3594" width="9" style="1" customWidth="1"/>
    <col min="3595" max="3595" width="14.625" style="1" customWidth="1"/>
    <col min="3596" max="3596" width="9.75" style="1" customWidth="1"/>
    <col min="3597" max="3597" width="11.875" style="1" customWidth="1"/>
    <col min="3598" max="3598" width="7.75" style="1" customWidth="1"/>
    <col min="3599" max="3599" width="9.75" style="1" customWidth="1"/>
    <col min="3600" max="3600" width="15.375" style="1" customWidth="1"/>
    <col min="3601" max="3601" width="6.25" style="1" customWidth="1"/>
    <col min="3602" max="3828" width="9" style="1"/>
    <col min="3829" max="3829" width="50" style="1" customWidth="1"/>
    <col min="3830" max="3830" width="17.5" style="1" customWidth="1"/>
    <col min="3831" max="3831" width="20.25" style="1" customWidth="1"/>
    <col min="3832" max="3832" width="15.375" style="1" customWidth="1"/>
    <col min="3833" max="3833" width="12.75" style="1" customWidth="1"/>
    <col min="3834" max="3834" width="22.5" style="1" customWidth="1"/>
    <col min="3835" max="3835" width="11" style="1" customWidth="1"/>
    <col min="3836" max="3836" width="15.5" style="1" customWidth="1"/>
    <col min="3837" max="3837" width="22.875" style="1" customWidth="1"/>
    <col min="3838" max="3838" width="33.375" style="1" customWidth="1"/>
    <col min="3839" max="3839" width="9.75" style="1" customWidth="1"/>
    <col min="3840" max="3840" width="21.25" style="1" customWidth="1"/>
    <col min="3841" max="3841" width="11.5" style="1" customWidth="1"/>
    <col min="3842" max="3842" width="11.375" style="1" customWidth="1"/>
    <col min="3843" max="3843" width="10.75" style="1" customWidth="1"/>
    <col min="3844" max="3844" width="43" style="1" customWidth="1"/>
    <col min="3845" max="3845" width="15" style="1" customWidth="1"/>
    <col min="3846" max="3846" width="43.5" style="1" customWidth="1"/>
    <col min="3847" max="3847" width="18.625" style="1" customWidth="1"/>
    <col min="3848" max="3848" width="16.5" style="1" customWidth="1"/>
    <col min="3849" max="3849" width="12" style="1" customWidth="1"/>
    <col min="3850" max="3850" width="9" style="1" customWidth="1"/>
    <col min="3851" max="3851" width="14.625" style="1" customWidth="1"/>
    <col min="3852" max="3852" width="9.75" style="1" customWidth="1"/>
    <col min="3853" max="3853" width="11.875" style="1" customWidth="1"/>
    <col min="3854" max="3854" width="7.75" style="1" customWidth="1"/>
    <col min="3855" max="3855" width="9.75" style="1" customWidth="1"/>
    <col min="3856" max="3856" width="15.375" style="1" customWidth="1"/>
    <col min="3857" max="3857" width="6.25" style="1" customWidth="1"/>
    <col min="3858" max="4084" width="9" style="1"/>
    <col min="4085" max="4085" width="50" style="1" customWidth="1"/>
    <col min="4086" max="4086" width="17.5" style="1" customWidth="1"/>
    <col min="4087" max="4087" width="20.25" style="1" customWidth="1"/>
    <col min="4088" max="4088" width="15.375" style="1" customWidth="1"/>
    <col min="4089" max="4089" width="12.75" style="1" customWidth="1"/>
    <col min="4090" max="4090" width="22.5" style="1" customWidth="1"/>
    <col min="4091" max="4091" width="11" style="1" customWidth="1"/>
    <col min="4092" max="4092" width="15.5" style="1" customWidth="1"/>
    <col min="4093" max="4093" width="22.875" style="1" customWidth="1"/>
    <col min="4094" max="4094" width="33.375" style="1" customWidth="1"/>
    <col min="4095" max="4095" width="9.75" style="1" customWidth="1"/>
    <col min="4096" max="4096" width="21.25" style="1" customWidth="1"/>
    <col min="4097" max="4097" width="11.5" style="1" customWidth="1"/>
    <col min="4098" max="4098" width="11.375" style="1" customWidth="1"/>
    <col min="4099" max="4099" width="10.75" style="1" customWidth="1"/>
    <col min="4100" max="4100" width="43" style="1" customWidth="1"/>
    <col min="4101" max="4101" width="15" style="1" customWidth="1"/>
    <col min="4102" max="4102" width="43.5" style="1" customWidth="1"/>
    <col min="4103" max="4103" width="18.625" style="1" customWidth="1"/>
    <col min="4104" max="4104" width="16.5" style="1" customWidth="1"/>
    <col min="4105" max="4105" width="12" style="1" customWidth="1"/>
    <col min="4106" max="4106" width="9" style="1" customWidth="1"/>
    <col min="4107" max="4107" width="14.625" style="1" customWidth="1"/>
    <col min="4108" max="4108" width="9.75" style="1" customWidth="1"/>
    <col min="4109" max="4109" width="11.875" style="1" customWidth="1"/>
    <col min="4110" max="4110" width="7.75" style="1" customWidth="1"/>
    <col min="4111" max="4111" width="9.75" style="1" customWidth="1"/>
    <col min="4112" max="4112" width="15.375" style="1" customWidth="1"/>
    <col min="4113" max="4113" width="6.25" style="1" customWidth="1"/>
    <col min="4114" max="4340" width="9" style="1"/>
    <col min="4341" max="4341" width="50" style="1" customWidth="1"/>
    <col min="4342" max="4342" width="17.5" style="1" customWidth="1"/>
    <col min="4343" max="4343" width="20.25" style="1" customWidth="1"/>
    <col min="4344" max="4344" width="15.375" style="1" customWidth="1"/>
    <col min="4345" max="4345" width="12.75" style="1" customWidth="1"/>
    <col min="4346" max="4346" width="22.5" style="1" customWidth="1"/>
    <col min="4347" max="4347" width="11" style="1" customWidth="1"/>
    <col min="4348" max="4348" width="15.5" style="1" customWidth="1"/>
    <col min="4349" max="4349" width="22.875" style="1" customWidth="1"/>
    <col min="4350" max="4350" width="33.375" style="1" customWidth="1"/>
    <col min="4351" max="4351" width="9.75" style="1" customWidth="1"/>
    <col min="4352" max="4352" width="21.25" style="1" customWidth="1"/>
    <col min="4353" max="4353" width="11.5" style="1" customWidth="1"/>
    <col min="4354" max="4354" width="11.375" style="1" customWidth="1"/>
    <col min="4355" max="4355" width="10.75" style="1" customWidth="1"/>
    <col min="4356" max="4356" width="43" style="1" customWidth="1"/>
    <col min="4357" max="4357" width="15" style="1" customWidth="1"/>
    <col min="4358" max="4358" width="43.5" style="1" customWidth="1"/>
    <col min="4359" max="4359" width="18.625" style="1" customWidth="1"/>
    <col min="4360" max="4360" width="16.5" style="1" customWidth="1"/>
    <col min="4361" max="4361" width="12" style="1" customWidth="1"/>
    <col min="4362" max="4362" width="9" style="1" customWidth="1"/>
    <col min="4363" max="4363" width="14.625" style="1" customWidth="1"/>
    <col min="4364" max="4364" width="9.75" style="1" customWidth="1"/>
    <col min="4365" max="4365" width="11.875" style="1" customWidth="1"/>
    <col min="4366" max="4366" width="7.75" style="1" customWidth="1"/>
    <col min="4367" max="4367" width="9.75" style="1" customWidth="1"/>
    <col min="4368" max="4368" width="15.375" style="1" customWidth="1"/>
    <col min="4369" max="4369" width="6.25" style="1" customWidth="1"/>
    <col min="4370" max="4596" width="9" style="1"/>
    <col min="4597" max="4597" width="50" style="1" customWidth="1"/>
    <col min="4598" max="4598" width="17.5" style="1" customWidth="1"/>
    <col min="4599" max="4599" width="20.25" style="1" customWidth="1"/>
    <col min="4600" max="4600" width="15.375" style="1" customWidth="1"/>
    <col min="4601" max="4601" width="12.75" style="1" customWidth="1"/>
    <col min="4602" max="4602" width="22.5" style="1" customWidth="1"/>
    <col min="4603" max="4603" width="11" style="1" customWidth="1"/>
    <col min="4604" max="4604" width="15.5" style="1" customWidth="1"/>
    <col min="4605" max="4605" width="22.875" style="1" customWidth="1"/>
    <col min="4606" max="4606" width="33.375" style="1" customWidth="1"/>
    <col min="4607" max="4607" width="9.75" style="1" customWidth="1"/>
    <col min="4608" max="4608" width="21.25" style="1" customWidth="1"/>
    <col min="4609" max="4609" width="11.5" style="1" customWidth="1"/>
    <col min="4610" max="4610" width="11.375" style="1" customWidth="1"/>
    <col min="4611" max="4611" width="10.75" style="1" customWidth="1"/>
    <col min="4612" max="4612" width="43" style="1" customWidth="1"/>
    <col min="4613" max="4613" width="15" style="1" customWidth="1"/>
    <col min="4614" max="4614" width="43.5" style="1" customWidth="1"/>
    <col min="4615" max="4615" width="18.625" style="1" customWidth="1"/>
    <col min="4616" max="4616" width="16.5" style="1" customWidth="1"/>
    <col min="4617" max="4617" width="12" style="1" customWidth="1"/>
    <col min="4618" max="4618" width="9" style="1" customWidth="1"/>
    <col min="4619" max="4619" width="14.625" style="1" customWidth="1"/>
    <col min="4620" max="4620" width="9.75" style="1" customWidth="1"/>
    <col min="4621" max="4621" width="11.875" style="1" customWidth="1"/>
    <col min="4622" max="4622" width="7.75" style="1" customWidth="1"/>
    <col min="4623" max="4623" width="9.75" style="1" customWidth="1"/>
    <col min="4624" max="4624" width="15.375" style="1" customWidth="1"/>
    <col min="4625" max="4625" width="6.25" style="1" customWidth="1"/>
    <col min="4626" max="4852" width="9" style="1"/>
    <col min="4853" max="4853" width="50" style="1" customWidth="1"/>
    <col min="4854" max="4854" width="17.5" style="1" customWidth="1"/>
    <col min="4855" max="4855" width="20.25" style="1" customWidth="1"/>
    <col min="4856" max="4856" width="15.375" style="1" customWidth="1"/>
    <col min="4857" max="4857" width="12.75" style="1" customWidth="1"/>
    <col min="4858" max="4858" width="22.5" style="1" customWidth="1"/>
    <col min="4859" max="4859" width="11" style="1" customWidth="1"/>
    <col min="4860" max="4860" width="15.5" style="1" customWidth="1"/>
    <col min="4861" max="4861" width="22.875" style="1" customWidth="1"/>
    <col min="4862" max="4862" width="33.375" style="1" customWidth="1"/>
    <col min="4863" max="4863" width="9.75" style="1" customWidth="1"/>
    <col min="4864" max="4864" width="21.25" style="1" customWidth="1"/>
    <col min="4865" max="4865" width="11.5" style="1" customWidth="1"/>
    <col min="4866" max="4866" width="11.375" style="1" customWidth="1"/>
    <col min="4867" max="4867" width="10.75" style="1" customWidth="1"/>
    <col min="4868" max="4868" width="43" style="1" customWidth="1"/>
    <col min="4869" max="4869" width="15" style="1" customWidth="1"/>
    <col min="4870" max="4870" width="43.5" style="1" customWidth="1"/>
    <col min="4871" max="4871" width="18.625" style="1" customWidth="1"/>
    <col min="4872" max="4872" width="16.5" style="1" customWidth="1"/>
    <col min="4873" max="4873" width="12" style="1" customWidth="1"/>
    <col min="4874" max="4874" width="9" style="1" customWidth="1"/>
    <col min="4875" max="4875" width="14.625" style="1" customWidth="1"/>
    <col min="4876" max="4876" width="9.75" style="1" customWidth="1"/>
    <col min="4877" max="4877" width="11.875" style="1" customWidth="1"/>
    <col min="4878" max="4878" width="7.75" style="1" customWidth="1"/>
    <col min="4879" max="4879" width="9.75" style="1" customWidth="1"/>
    <col min="4880" max="4880" width="15.375" style="1" customWidth="1"/>
    <col min="4881" max="4881" width="6.25" style="1" customWidth="1"/>
    <col min="4882" max="5108" width="9" style="1"/>
    <col min="5109" max="5109" width="50" style="1" customWidth="1"/>
    <col min="5110" max="5110" width="17.5" style="1" customWidth="1"/>
    <col min="5111" max="5111" width="20.25" style="1" customWidth="1"/>
    <col min="5112" max="5112" width="15.375" style="1" customWidth="1"/>
    <col min="5113" max="5113" width="12.75" style="1" customWidth="1"/>
    <col min="5114" max="5114" width="22.5" style="1" customWidth="1"/>
    <col min="5115" max="5115" width="11" style="1" customWidth="1"/>
    <col min="5116" max="5116" width="15.5" style="1" customWidth="1"/>
    <col min="5117" max="5117" width="22.875" style="1" customWidth="1"/>
    <col min="5118" max="5118" width="33.375" style="1" customWidth="1"/>
    <col min="5119" max="5119" width="9.75" style="1" customWidth="1"/>
    <col min="5120" max="5120" width="21.25" style="1" customWidth="1"/>
    <col min="5121" max="5121" width="11.5" style="1" customWidth="1"/>
    <col min="5122" max="5122" width="11.375" style="1" customWidth="1"/>
    <col min="5123" max="5123" width="10.75" style="1" customWidth="1"/>
    <col min="5124" max="5124" width="43" style="1" customWidth="1"/>
    <col min="5125" max="5125" width="15" style="1" customWidth="1"/>
    <col min="5126" max="5126" width="43.5" style="1" customWidth="1"/>
    <col min="5127" max="5127" width="18.625" style="1" customWidth="1"/>
    <col min="5128" max="5128" width="16.5" style="1" customWidth="1"/>
    <col min="5129" max="5129" width="12" style="1" customWidth="1"/>
    <col min="5130" max="5130" width="9" style="1" customWidth="1"/>
    <col min="5131" max="5131" width="14.625" style="1" customWidth="1"/>
    <col min="5132" max="5132" width="9.75" style="1" customWidth="1"/>
    <col min="5133" max="5133" width="11.875" style="1" customWidth="1"/>
    <col min="5134" max="5134" width="7.75" style="1" customWidth="1"/>
    <col min="5135" max="5135" width="9.75" style="1" customWidth="1"/>
    <col min="5136" max="5136" width="15.375" style="1" customWidth="1"/>
    <col min="5137" max="5137" width="6.25" style="1" customWidth="1"/>
    <col min="5138" max="5364" width="9" style="1"/>
    <col min="5365" max="5365" width="50" style="1" customWidth="1"/>
    <col min="5366" max="5366" width="17.5" style="1" customWidth="1"/>
    <col min="5367" max="5367" width="20.25" style="1" customWidth="1"/>
    <col min="5368" max="5368" width="15.375" style="1" customWidth="1"/>
    <col min="5369" max="5369" width="12.75" style="1" customWidth="1"/>
    <col min="5370" max="5370" width="22.5" style="1" customWidth="1"/>
    <col min="5371" max="5371" width="11" style="1" customWidth="1"/>
    <col min="5372" max="5372" width="15.5" style="1" customWidth="1"/>
    <col min="5373" max="5373" width="22.875" style="1" customWidth="1"/>
    <col min="5374" max="5374" width="33.375" style="1" customWidth="1"/>
    <col min="5375" max="5375" width="9.75" style="1" customWidth="1"/>
    <col min="5376" max="5376" width="21.25" style="1" customWidth="1"/>
    <col min="5377" max="5377" width="11.5" style="1" customWidth="1"/>
    <col min="5378" max="5378" width="11.375" style="1" customWidth="1"/>
    <col min="5379" max="5379" width="10.75" style="1" customWidth="1"/>
    <col min="5380" max="5380" width="43" style="1" customWidth="1"/>
    <col min="5381" max="5381" width="15" style="1" customWidth="1"/>
    <col min="5382" max="5382" width="43.5" style="1" customWidth="1"/>
    <col min="5383" max="5383" width="18.625" style="1" customWidth="1"/>
    <col min="5384" max="5384" width="16.5" style="1" customWidth="1"/>
    <col min="5385" max="5385" width="12" style="1" customWidth="1"/>
    <col min="5386" max="5386" width="9" style="1" customWidth="1"/>
    <col min="5387" max="5387" width="14.625" style="1" customWidth="1"/>
    <col min="5388" max="5388" width="9.75" style="1" customWidth="1"/>
    <col min="5389" max="5389" width="11.875" style="1" customWidth="1"/>
    <col min="5390" max="5390" width="7.75" style="1" customWidth="1"/>
    <col min="5391" max="5391" width="9.75" style="1" customWidth="1"/>
    <col min="5392" max="5392" width="15.375" style="1" customWidth="1"/>
    <col min="5393" max="5393" width="6.25" style="1" customWidth="1"/>
    <col min="5394" max="5620" width="9" style="1"/>
    <col min="5621" max="5621" width="50" style="1" customWidth="1"/>
    <col min="5622" max="5622" width="17.5" style="1" customWidth="1"/>
    <col min="5623" max="5623" width="20.25" style="1" customWidth="1"/>
    <col min="5624" max="5624" width="15.375" style="1" customWidth="1"/>
    <col min="5625" max="5625" width="12.75" style="1" customWidth="1"/>
    <col min="5626" max="5626" width="22.5" style="1" customWidth="1"/>
    <col min="5627" max="5627" width="11" style="1" customWidth="1"/>
    <col min="5628" max="5628" width="15.5" style="1" customWidth="1"/>
    <col min="5629" max="5629" width="22.875" style="1" customWidth="1"/>
    <col min="5630" max="5630" width="33.375" style="1" customWidth="1"/>
    <col min="5631" max="5631" width="9.75" style="1" customWidth="1"/>
    <col min="5632" max="5632" width="21.25" style="1" customWidth="1"/>
    <col min="5633" max="5633" width="11.5" style="1" customWidth="1"/>
    <col min="5634" max="5634" width="11.375" style="1" customWidth="1"/>
    <col min="5635" max="5635" width="10.75" style="1" customWidth="1"/>
    <col min="5636" max="5636" width="43" style="1" customWidth="1"/>
    <col min="5637" max="5637" width="15" style="1" customWidth="1"/>
    <col min="5638" max="5638" width="43.5" style="1" customWidth="1"/>
    <col min="5639" max="5639" width="18.625" style="1" customWidth="1"/>
    <col min="5640" max="5640" width="16.5" style="1" customWidth="1"/>
    <col min="5641" max="5641" width="12" style="1" customWidth="1"/>
    <col min="5642" max="5642" width="9" style="1" customWidth="1"/>
    <col min="5643" max="5643" width="14.625" style="1" customWidth="1"/>
    <col min="5644" max="5644" width="9.75" style="1" customWidth="1"/>
    <col min="5645" max="5645" width="11.875" style="1" customWidth="1"/>
    <col min="5646" max="5646" width="7.75" style="1" customWidth="1"/>
    <col min="5647" max="5647" width="9.75" style="1" customWidth="1"/>
    <col min="5648" max="5648" width="15.375" style="1" customWidth="1"/>
    <col min="5649" max="5649" width="6.25" style="1" customWidth="1"/>
    <col min="5650" max="5876" width="9" style="1"/>
    <col min="5877" max="5877" width="50" style="1" customWidth="1"/>
    <col min="5878" max="5878" width="17.5" style="1" customWidth="1"/>
    <col min="5879" max="5879" width="20.25" style="1" customWidth="1"/>
    <col min="5880" max="5880" width="15.375" style="1" customWidth="1"/>
    <col min="5881" max="5881" width="12.75" style="1" customWidth="1"/>
    <col min="5882" max="5882" width="22.5" style="1" customWidth="1"/>
    <col min="5883" max="5883" width="11" style="1" customWidth="1"/>
    <col min="5884" max="5884" width="15.5" style="1" customWidth="1"/>
    <col min="5885" max="5885" width="22.875" style="1" customWidth="1"/>
    <col min="5886" max="5886" width="33.375" style="1" customWidth="1"/>
    <col min="5887" max="5887" width="9.75" style="1" customWidth="1"/>
    <col min="5888" max="5888" width="21.25" style="1" customWidth="1"/>
    <col min="5889" max="5889" width="11.5" style="1" customWidth="1"/>
    <col min="5890" max="5890" width="11.375" style="1" customWidth="1"/>
    <col min="5891" max="5891" width="10.75" style="1" customWidth="1"/>
    <col min="5892" max="5892" width="43" style="1" customWidth="1"/>
    <col min="5893" max="5893" width="15" style="1" customWidth="1"/>
    <col min="5894" max="5894" width="43.5" style="1" customWidth="1"/>
    <col min="5895" max="5895" width="18.625" style="1" customWidth="1"/>
    <col min="5896" max="5896" width="16.5" style="1" customWidth="1"/>
    <col min="5897" max="5897" width="12" style="1" customWidth="1"/>
    <col min="5898" max="5898" width="9" style="1" customWidth="1"/>
    <col min="5899" max="5899" width="14.625" style="1" customWidth="1"/>
    <col min="5900" max="5900" width="9.75" style="1" customWidth="1"/>
    <col min="5901" max="5901" width="11.875" style="1" customWidth="1"/>
    <col min="5902" max="5902" width="7.75" style="1" customWidth="1"/>
    <col min="5903" max="5903" width="9.75" style="1" customWidth="1"/>
    <col min="5904" max="5904" width="15.375" style="1" customWidth="1"/>
    <col min="5905" max="5905" width="6.25" style="1" customWidth="1"/>
    <col min="5906" max="6132" width="9" style="1"/>
    <col min="6133" max="6133" width="50" style="1" customWidth="1"/>
    <col min="6134" max="6134" width="17.5" style="1" customWidth="1"/>
    <col min="6135" max="6135" width="20.25" style="1" customWidth="1"/>
    <col min="6136" max="6136" width="15.375" style="1" customWidth="1"/>
    <col min="6137" max="6137" width="12.75" style="1" customWidth="1"/>
    <col min="6138" max="6138" width="22.5" style="1" customWidth="1"/>
    <col min="6139" max="6139" width="11" style="1" customWidth="1"/>
    <col min="6140" max="6140" width="15.5" style="1" customWidth="1"/>
    <col min="6141" max="6141" width="22.875" style="1" customWidth="1"/>
    <col min="6142" max="6142" width="33.375" style="1" customWidth="1"/>
    <col min="6143" max="6143" width="9.75" style="1" customWidth="1"/>
    <col min="6144" max="6144" width="21.25" style="1" customWidth="1"/>
    <col min="6145" max="6145" width="11.5" style="1" customWidth="1"/>
    <col min="6146" max="6146" width="11.375" style="1" customWidth="1"/>
    <col min="6147" max="6147" width="10.75" style="1" customWidth="1"/>
    <col min="6148" max="6148" width="43" style="1" customWidth="1"/>
    <col min="6149" max="6149" width="15" style="1" customWidth="1"/>
    <col min="6150" max="6150" width="43.5" style="1" customWidth="1"/>
    <col min="6151" max="6151" width="18.625" style="1" customWidth="1"/>
    <col min="6152" max="6152" width="16.5" style="1" customWidth="1"/>
    <col min="6153" max="6153" width="12" style="1" customWidth="1"/>
    <col min="6154" max="6154" width="9" style="1" customWidth="1"/>
    <col min="6155" max="6155" width="14.625" style="1" customWidth="1"/>
    <col min="6156" max="6156" width="9.75" style="1" customWidth="1"/>
    <col min="6157" max="6157" width="11.875" style="1" customWidth="1"/>
    <col min="6158" max="6158" width="7.75" style="1" customWidth="1"/>
    <col min="6159" max="6159" width="9.75" style="1" customWidth="1"/>
    <col min="6160" max="6160" width="15.375" style="1" customWidth="1"/>
    <col min="6161" max="6161" width="6.25" style="1" customWidth="1"/>
    <col min="6162" max="6388" width="9" style="1"/>
    <col min="6389" max="6389" width="50" style="1" customWidth="1"/>
    <col min="6390" max="6390" width="17.5" style="1" customWidth="1"/>
    <col min="6391" max="6391" width="20.25" style="1" customWidth="1"/>
    <col min="6392" max="6392" width="15.375" style="1" customWidth="1"/>
    <col min="6393" max="6393" width="12.75" style="1" customWidth="1"/>
    <col min="6394" max="6394" width="22.5" style="1" customWidth="1"/>
    <col min="6395" max="6395" width="11" style="1" customWidth="1"/>
    <col min="6396" max="6396" width="15.5" style="1" customWidth="1"/>
    <col min="6397" max="6397" width="22.875" style="1" customWidth="1"/>
    <col min="6398" max="6398" width="33.375" style="1" customWidth="1"/>
    <col min="6399" max="6399" width="9.75" style="1" customWidth="1"/>
    <col min="6400" max="6400" width="21.25" style="1" customWidth="1"/>
    <col min="6401" max="6401" width="11.5" style="1" customWidth="1"/>
    <col min="6402" max="6402" width="11.375" style="1" customWidth="1"/>
    <col min="6403" max="6403" width="10.75" style="1" customWidth="1"/>
    <col min="6404" max="6404" width="43" style="1" customWidth="1"/>
    <col min="6405" max="6405" width="15" style="1" customWidth="1"/>
    <col min="6406" max="6406" width="43.5" style="1" customWidth="1"/>
    <col min="6407" max="6407" width="18.625" style="1" customWidth="1"/>
    <col min="6408" max="6408" width="16.5" style="1" customWidth="1"/>
    <col min="6409" max="6409" width="12" style="1" customWidth="1"/>
    <col min="6410" max="6410" width="9" style="1" customWidth="1"/>
    <col min="6411" max="6411" width="14.625" style="1" customWidth="1"/>
    <col min="6412" max="6412" width="9.75" style="1" customWidth="1"/>
    <col min="6413" max="6413" width="11.875" style="1" customWidth="1"/>
    <col min="6414" max="6414" width="7.75" style="1" customWidth="1"/>
    <col min="6415" max="6415" width="9.75" style="1" customWidth="1"/>
    <col min="6416" max="6416" width="15.375" style="1" customWidth="1"/>
    <col min="6417" max="6417" width="6.25" style="1" customWidth="1"/>
    <col min="6418" max="6644" width="9" style="1"/>
    <col min="6645" max="6645" width="50" style="1" customWidth="1"/>
    <col min="6646" max="6646" width="17.5" style="1" customWidth="1"/>
    <col min="6647" max="6647" width="20.25" style="1" customWidth="1"/>
    <col min="6648" max="6648" width="15.375" style="1" customWidth="1"/>
    <col min="6649" max="6649" width="12.75" style="1" customWidth="1"/>
    <col min="6650" max="6650" width="22.5" style="1" customWidth="1"/>
    <col min="6651" max="6651" width="11" style="1" customWidth="1"/>
    <col min="6652" max="6652" width="15.5" style="1" customWidth="1"/>
    <col min="6653" max="6653" width="22.875" style="1" customWidth="1"/>
    <col min="6654" max="6654" width="33.375" style="1" customWidth="1"/>
    <col min="6655" max="6655" width="9.75" style="1" customWidth="1"/>
    <col min="6656" max="6656" width="21.25" style="1" customWidth="1"/>
    <col min="6657" max="6657" width="11.5" style="1" customWidth="1"/>
    <col min="6658" max="6658" width="11.375" style="1" customWidth="1"/>
    <col min="6659" max="6659" width="10.75" style="1" customWidth="1"/>
    <col min="6660" max="6660" width="43" style="1" customWidth="1"/>
    <col min="6661" max="6661" width="15" style="1" customWidth="1"/>
    <col min="6662" max="6662" width="43.5" style="1" customWidth="1"/>
    <col min="6663" max="6663" width="18.625" style="1" customWidth="1"/>
    <col min="6664" max="6664" width="16.5" style="1" customWidth="1"/>
    <col min="6665" max="6665" width="12" style="1" customWidth="1"/>
    <col min="6666" max="6666" width="9" style="1" customWidth="1"/>
    <col min="6667" max="6667" width="14.625" style="1" customWidth="1"/>
    <col min="6668" max="6668" width="9.75" style="1" customWidth="1"/>
    <col min="6669" max="6669" width="11.875" style="1" customWidth="1"/>
    <col min="6670" max="6670" width="7.75" style="1" customWidth="1"/>
    <col min="6671" max="6671" width="9.75" style="1" customWidth="1"/>
    <col min="6672" max="6672" width="15.375" style="1" customWidth="1"/>
    <col min="6673" max="6673" width="6.25" style="1" customWidth="1"/>
    <col min="6674" max="6900" width="9" style="1"/>
    <col min="6901" max="6901" width="50" style="1" customWidth="1"/>
    <col min="6902" max="6902" width="17.5" style="1" customWidth="1"/>
    <col min="6903" max="6903" width="20.25" style="1" customWidth="1"/>
    <col min="6904" max="6904" width="15.375" style="1" customWidth="1"/>
    <col min="6905" max="6905" width="12.75" style="1" customWidth="1"/>
    <col min="6906" max="6906" width="22.5" style="1" customWidth="1"/>
    <col min="6907" max="6907" width="11" style="1" customWidth="1"/>
    <col min="6908" max="6908" width="15.5" style="1" customWidth="1"/>
    <col min="6909" max="6909" width="22.875" style="1" customWidth="1"/>
    <col min="6910" max="6910" width="33.375" style="1" customWidth="1"/>
    <col min="6911" max="6911" width="9.75" style="1" customWidth="1"/>
    <col min="6912" max="6912" width="21.25" style="1" customWidth="1"/>
    <col min="6913" max="6913" width="11.5" style="1" customWidth="1"/>
    <col min="6914" max="6914" width="11.375" style="1" customWidth="1"/>
    <col min="6915" max="6915" width="10.75" style="1" customWidth="1"/>
    <col min="6916" max="6916" width="43" style="1" customWidth="1"/>
    <col min="6917" max="6917" width="15" style="1" customWidth="1"/>
    <col min="6918" max="6918" width="43.5" style="1" customWidth="1"/>
    <col min="6919" max="6919" width="18.625" style="1" customWidth="1"/>
    <col min="6920" max="6920" width="16.5" style="1" customWidth="1"/>
    <col min="6921" max="6921" width="12" style="1" customWidth="1"/>
    <col min="6922" max="6922" width="9" style="1" customWidth="1"/>
    <col min="6923" max="6923" width="14.625" style="1" customWidth="1"/>
    <col min="6924" max="6924" width="9.75" style="1" customWidth="1"/>
    <col min="6925" max="6925" width="11.875" style="1" customWidth="1"/>
    <col min="6926" max="6926" width="7.75" style="1" customWidth="1"/>
    <col min="6927" max="6927" width="9.75" style="1" customWidth="1"/>
    <col min="6928" max="6928" width="15.375" style="1" customWidth="1"/>
    <col min="6929" max="6929" width="6.25" style="1" customWidth="1"/>
    <col min="6930" max="7156" width="9" style="1"/>
    <col min="7157" max="7157" width="50" style="1" customWidth="1"/>
    <col min="7158" max="7158" width="17.5" style="1" customWidth="1"/>
    <col min="7159" max="7159" width="20.25" style="1" customWidth="1"/>
    <col min="7160" max="7160" width="15.375" style="1" customWidth="1"/>
    <col min="7161" max="7161" width="12.75" style="1" customWidth="1"/>
    <col min="7162" max="7162" width="22.5" style="1" customWidth="1"/>
    <col min="7163" max="7163" width="11" style="1" customWidth="1"/>
    <col min="7164" max="7164" width="15.5" style="1" customWidth="1"/>
    <col min="7165" max="7165" width="22.875" style="1" customWidth="1"/>
    <col min="7166" max="7166" width="33.375" style="1" customWidth="1"/>
    <col min="7167" max="7167" width="9.75" style="1" customWidth="1"/>
    <col min="7168" max="7168" width="21.25" style="1" customWidth="1"/>
    <col min="7169" max="7169" width="11.5" style="1" customWidth="1"/>
    <col min="7170" max="7170" width="11.375" style="1" customWidth="1"/>
    <col min="7171" max="7171" width="10.75" style="1" customWidth="1"/>
    <col min="7172" max="7172" width="43" style="1" customWidth="1"/>
    <col min="7173" max="7173" width="15" style="1" customWidth="1"/>
    <col min="7174" max="7174" width="43.5" style="1" customWidth="1"/>
    <col min="7175" max="7175" width="18.625" style="1" customWidth="1"/>
    <col min="7176" max="7176" width="16.5" style="1" customWidth="1"/>
    <col min="7177" max="7177" width="12" style="1" customWidth="1"/>
    <col min="7178" max="7178" width="9" style="1" customWidth="1"/>
    <col min="7179" max="7179" width="14.625" style="1" customWidth="1"/>
    <col min="7180" max="7180" width="9.75" style="1" customWidth="1"/>
    <col min="7181" max="7181" width="11.875" style="1" customWidth="1"/>
    <col min="7182" max="7182" width="7.75" style="1" customWidth="1"/>
    <col min="7183" max="7183" width="9.75" style="1" customWidth="1"/>
    <col min="7184" max="7184" width="15.375" style="1" customWidth="1"/>
    <col min="7185" max="7185" width="6.25" style="1" customWidth="1"/>
    <col min="7186" max="7412" width="9" style="1"/>
    <col min="7413" max="7413" width="50" style="1" customWidth="1"/>
    <col min="7414" max="7414" width="17.5" style="1" customWidth="1"/>
    <col min="7415" max="7415" width="20.25" style="1" customWidth="1"/>
    <col min="7416" max="7416" width="15.375" style="1" customWidth="1"/>
    <col min="7417" max="7417" width="12.75" style="1" customWidth="1"/>
    <col min="7418" max="7418" width="22.5" style="1" customWidth="1"/>
    <col min="7419" max="7419" width="11" style="1" customWidth="1"/>
    <col min="7420" max="7420" width="15.5" style="1" customWidth="1"/>
    <col min="7421" max="7421" width="22.875" style="1" customWidth="1"/>
    <col min="7422" max="7422" width="33.375" style="1" customWidth="1"/>
    <col min="7423" max="7423" width="9.75" style="1" customWidth="1"/>
    <col min="7424" max="7424" width="21.25" style="1" customWidth="1"/>
    <col min="7425" max="7425" width="11.5" style="1" customWidth="1"/>
    <col min="7426" max="7426" width="11.375" style="1" customWidth="1"/>
    <col min="7427" max="7427" width="10.75" style="1" customWidth="1"/>
    <col min="7428" max="7428" width="43" style="1" customWidth="1"/>
    <col min="7429" max="7429" width="15" style="1" customWidth="1"/>
    <col min="7430" max="7430" width="43.5" style="1" customWidth="1"/>
    <col min="7431" max="7431" width="18.625" style="1" customWidth="1"/>
    <col min="7432" max="7432" width="16.5" style="1" customWidth="1"/>
    <col min="7433" max="7433" width="12" style="1" customWidth="1"/>
    <col min="7434" max="7434" width="9" style="1" customWidth="1"/>
    <col min="7435" max="7435" width="14.625" style="1" customWidth="1"/>
    <col min="7436" max="7436" width="9.75" style="1" customWidth="1"/>
    <col min="7437" max="7437" width="11.875" style="1" customWidth="1"/>
    <col min="7438" max="7438" width="7.75" style="1" customWidth="1"/>
    <col min="7439" max="7439" width="9.75" style="1" customWidth="1"/>
    <col min="7440" max="7440" width="15.375" style="1" customWidth="1"/>
    <col min="7441" max="7441" width="6.25" style="1" customWidth="1"/>
    <col min="7442" max="7668" width="9" style="1"/>
    <col min="7669" max="7669" width="50" style="1" customWidth="1"/>
    <col min="7670" max="7670" width="17.5" style="1" customWidth="1"/>
    <col min="7671" max="7671" width="20.25" style="1" customWidth="1"/>
    <col min="7672" max="7672" width="15.375" style="1" customWidth="1"/>
    <col min="7673" max="7673" width="12.75" style="1" customWidth="1"/>
    <col min="7674" max="7674" width="22.5" style="1" customWidth="1"/>
    <col min="7675" max="7675" width="11" style="1" customWidth="1"/>
    <col min="7676" max="7676" width="15.5" style="1" customWidth="1"/>
    <col min="7677" max="7677" width="22.875" style="1" customWidth="1"/>
    <col min="7678" max="7678" width="33.375" style="1" customWidth="1"/>
    <col min="7679" max="7679" width="9.75" style="1" customWidth="1"/>
    <col min="7680" max="7680" width="21.25" style="1" customWidth="1"/>
    <col min="7681" max="7681" width="11.5" style="1" customWidth="1"/>
    <col min="7682" max="7682" width="11.375" style="1" customWidth="1"/>
    <col min="7683" max="7683" width="10.75" style="1" customWidth="1"/>
    <col min="7684" max="7684" width="43" style="1" customWidth="1"/>
    <col min="7685" max="7685" width="15" style="1" customWidth="1"/>
    <col min="7686" max="7686" width="43.5" style="1" customWidth="1"/>
    <col min="7687" max="7687" width="18.625" style="1" customWidth="1"/>
    <col min="7688" max="7688" width="16.5" style="1" customWidth="1"/>
    <col min="7689" max="7689" width="12" style="1" customWidth="1"/>
    <col min="7690" max="7690" width="9" style="1" customWidth="1"/>
    <col min="7691" max="7691" width="14.625" style="1" customWidth="1"/>
    <col min="7692" max="7692" width="9.75" style="1" customWidth="1"/>
    <col min="7693" max="7693" width="11.875" style="1" customWidth="1"/>
    <col min="7694" max="7694" width="7.75" style="1" customWidth="1"/>
    <col min="7695" max="7695" width="9.75" style="1" customWidth="1"/>
    <col min="7696" max="7696" width="15.375" style="1" customWidth="1"/>
    <col min="7697" max="7697" width="6.25" style="1" customWidth="1"/>
    <col min="7698" max="7924" width="9" style="1"/>
    <col min="7925" max="7925" width="50" style="1" customWidth="1"/>
    <col min="7926" max="7926" width="17.5" style="1" customWidth="1"/>
    <col min="7927" max="7927" width="20.25" style="1" customWidth="1"/>
    <col min="7928" max="7928" width="15.375" style="1" customWidth="1"/>
    <col min="7929" max="7929" width="12.75" style="1" customWidth="1"/>
    <col min="7930" max="7930" width="22.5" style="1" customWidth="1"/>
    <col min="7931" max="7931" width="11" style="1" customWidth="1"/>
    <col min="7932" max="7932" width="15.5" style="1" customWidth="1"/>
    <col min="7933" max="7933" width="22.875" style="1" customWidth="1"/>
    <col min="7934" max="7934" width="33.375" style="1" customWidth="1"/>
    <col min="7935" max="7935" width="9.75" style="1" customWidth="1"/>
    <col min="7936" max="7936" width="21.25" style="1" customWidth="1"/>
    <col min="7937" max="7937" width="11.5" style="1" customWidth="1"/>
    <col min="7938" max="7938" width="11.375" style="1" customWidth="1"/>
    <col min="7939" max="7939" width="10.75" style="1" customWidth="1"/>
    <col min="7940" max="7940" width="43" style="1" customWidth="1"/>
    <col min="7941" max="7941" width="15" style="1" customWidth="1"/>
    <col min="7942" max="7942" width="43.5" style="1" customWidth="1"/>
    <col min="7943" max="7943" width="18.625" style="1" customWidth="1"/>
    <col min="7944" max="7944" width="16.5" style="1" customWidth="1"/>
    <col min="7945" max="7945" width="12" style="1" customWidth="1"/>
    <col min="7946" max="7946" width="9" style="1" customWidth="1"/>
    <col min="7947" max="7947" width="14.625" style="1" customWidth="1"/>
    <col min="7948" max="7948" width="9.75" style="1" customWidth="1"/>
    <col min="7949" max="7949" width="11.875" style="1" customWidth="1"/>
    <col min="7950" max="7950" width="7.75" style="1" customWidth="1"/>
    <col min="7951" max="7951" width="9.75" style="1" customWidth="1"/>
    <col min="7952" max="7952" width="15.375" style="1" customWidth="1"/>
    <col min="7953" max="7953" width="6.25" style="1" customWidth="1"/>
    <col min="7954" max="8180" width="9" style="1"/>
    <col min="8181" max="8181" width="50" style="1" customWidth="1"/>
    <col min="8182" max="8182" width="17.5" style="1" customWidth="1"/>
    <col min="8183" max="8183" width="20.25" style="1" customWidth="1"/>
    <col min="8184" max="8184" width="15.375" style="1" customWidth="1"/>
    <col min="8185" max="8185" width="12.75" style="1" customWidth="1"/>
    <col min="8186" max="8186" width="22.5" style="1" customWidth="1"/>
    <col min="8187" max="8187" width="11" style="1" customWidth="1"/>
    <col min="8188" max="8188" width="15.5" style="1" customWidth="1"/>
    <col min="8189" max="8189" width="22.875" style="1" customWidth="1"/>
    <col min="8190" max="8190" width="33.375" style="1" customWidth="1"/>
    <col min="8191" max="8191" width="9.75" style="1" customWidth="1"/>
    <col min="8192" max="8192" width="21.25" style="1" customWidth="1"/>
    <col min="8193" max="8193" width="11.5" style="1" customWidth="1"/>
    <col min="8194" max="8194" width="11.375" style="1" customWidth="1"/>
    <col min="8195" max="8195" width="10.75" style="1" customWidth="1"/>
    <col min="8196" max="8196" width="43" style="1" customWidth="1"/>
    <col min="8197" max="8197" width="15" style="1" customWidth="1"/>
    <col min="8198" max="8198" width="43.5" style="1" customWidth="1"/>
    <col min="8199" max="8199" width="18.625" style="1" customWidth="1"/>
    <col min="8200" max="8200" width="16.5" style="1" customWidth="1"/>
    <col min="8201" max="8201" width="12" style="1" customWidth="1"/>
    <col min="8202" max="8202" width="9" style="1" customWidth="1"/>
    <col min="8203" max="8203" width="14.625" style="1" customWidth="1"/>
    <col min="8204" max="8204" width="9.75" style="1" customWidth="1"/>
    <col min="8205" max="8205" width="11.875" style="1" customWidth="1"/>
    <col min="8206" max="8206" width="7.75" style="1" customWidth="1"/>
    <col min="8207" max="8207" width="9.75" style="1" customWidth="1"/>
    <col min="8208" max="8208" width="15.375" style="1" customWidth="1"/>
    <col min="8209" max="8209" width="6.25" style="1" customWidth="1"/>
    <col min="8210" max="8436" width="9" style="1"/>
    <col min="8437" max="8437" width="50" style="1" customWidth="1"/>
    <col min="8438" max="8438" width="17.5" style="1" customWidth="1"/>
    <col min="8439" max="8439" width="20.25" style="1" customWidth="1"/>
    <col min="8440" max="8440" width="15.375" style="1" customWidth="1"/>
    <col min="8441" max="8441" width="12.75" style="1" customWidth="1"/>
    <col min="8442" max="8442" width="22.5" style="1" customWidth="1"/>
    <col min="8443" max="8443" width="11" style="1" customWidth="1"/>
    <col min="8444" max="8444" width="15.5" style="1" customWidth="1"/>
    <col min="8445" max="8445" width="22.875" style="1" customWidth="1"/>
    <col min="8446" max="8446" width="33.375" style="1" customWidth="1"/>
    <col min="8447" max="8447" width="9.75" style="1" customWidth="1"/>
    <col min="8448" max="8448" width="21.25" style="1" customWidth="1"/>
    <col min="8449" max="8449" width="11.5" style="1" customWidth="1"/>
    <col min="8450" max="8450" width="11.375" style="1" customWidth="1"/>
    <col min="8451" max="8451" width="10.75" style="1" customWidth="1"/>
    <col min="8452" max="8452" width="43" style="1" customWidth="1"/>
    <col min="8453" max="8453" width="15" style="1" customWidth="1"/>
    <col min="8454" max="8454" width="43.5" style="1" customWidth="1"/>
    <col min="8455" max="8455" width="18.625" style="1" customWidth="1"/>
    <col min="8456" max="8456" width="16.5" style="1" customWidth="1"/>
    <col min="8457" max="8457" width="12" style="1" customWidth="1"/>
    <col min="8458" max="8458" width="9" style="1" customWidth="1"/>
    <col min="8459" max="8459" width="14.625" style="1" customWidth="1"/>
    <col min="8460" max="8460" width="9.75" style="1" customWidth="1"/>
    <col min="8461" max="8461" width="11.875" style="1" customWidth="1"/>
    <col min="8462" max="8462" width="7.75" style="1" customWidth="1"/>
    <col min="8463" max="8463" width="9.75" style="1" customWidth="1"/>
    <col min="8464" max="8464" width="15.375" style="1" customWidth="1"/>
    <col min="8465" max="8465" width="6.25" style="1" customWidth="1"/>
    <col min="8466" max="8692" width="9" style="1"/>
    <col min="8693" max="8693" width="50" style="1" customWidth="1"/>
    <col min="8694" max="8694" width="17.5" style="1" customWidth="1"/>
    <col min="8695" max="8695" width="20.25" style="1" customWidth="1"/>
    <col min="8696" max="8696" width="15.375" style="1" customWidth="1"/>
    <col min="8697" max="8697" width="12.75" style="1" customWidth="1"/>
    <col min="8698" max="8698" width="22.5" style="1" customWidth="1"/>
    <col min="8699" max="8699" width="11" style="1" customWidth="1"/>
    <col min="8700" max="8700" width="15.5" style="1" customWidth="1"/>
    <col min="8701" max="8701" width="22.875" style="1" customWidth="1"/>
    <col min="8702" max="8702" width="33.375" style="1" customWidth="1"/>
    <col min="8703" max="8703" width="9.75" style="1" customWidth="1"/>
    <col min="8704" max="8704" width="21.25" style="1" customWidth="1"/>
    <col min="8705" max="8705" width="11.5" style="1" customWidth="1"/>
    <col min="8706" max="8706" width="11.375" style="1" customWidth="1"/>
    <col min="8707" max="8707" width="10.75" style="1" customWidth="1"/>
    <col min="8708" max="8708" width="43" style="1" customWidth="1"/>
    <col min="8709" max="8709" width="15" style="1" customWidth="1"/>
    <col min="8710" max="8710" width="43.5" style="1" customWidth="1"/>
    <col min="8711" max="8711" width="18.625" style="1" customWidth="1"/>
    <col min="8712" max="8712" width="16.5" style="1" customWidth="1"/>
    <col min="8713" max="8713" width="12" style="1" customWidth="1"/>
    <col min="8714" max="8714" width="9" style="1" customWidth="1"/>
    <col min="8715" max="8715" width="14.625" style="1" customWidth="1"/>
    <col min="8716" max="8716" width="9.75" style="1" customWidth="1"/>
    <col min="8717" max="8717" width="11.875" style="1" customWidth="1"/>
    <col min="8718" max="8718" width="7.75" style="1" customWidth="1"/>
    <col min="8719" max="8719" width="9.75" style="1" customWidth="1"/>
    <col min="8720" max="8720" width="15.375" style="1" customWidth="1"/>
    <col min="8721" max="8721" width="6.25" style="1" customWidth="1"/>
    <col min="8722" max="8948" width="9" style="1"/>
    <col min="8949" max="8949" width="50" style="1" customWidth="1"/>
    <col min="8950" max="8950" width="17.5" style="1" customWidth="1"/>
    <col min="8951" max="8951" width="20.25" style="1" customWidth="1"/>
    <col min="8952" max="8952" width="15.375" style="1" customWidth="1"/>
    <col min="8953" max="8953" width="12.75" style="1" customWidth="1"/>
    <col min="8954" max="8954" width="22.5" style="1" customWidth="1"/>
    <col min="8955" max="8955" width="11" style="1" customWidth="1"/>
    <col min="8956" max="8956" width="15.5" style="1" customWidth="1"/>
    <col min="8957" max="8957" width="22.875" style="1" customWidth="1"/>
    <col min="8958" max="8958" width="33.375" style="1" customWidth="1"/>
    <col min="8959" max="8959" width="9.75" style="1" customWidth="1"/>
    <col min="8960" max="8960" width="21.25" style="1" customWidth="1"/>
    <col min="8961" max="8961" width="11.5" style="1" customWidth="1"/>
    <col min="8962" max="8962" width="11.375" style="1" customWidth="1"/>
    <col min="8963" max="8963" width="10.75" style="1" customWidth="1"/>
    <col min="8964" max="8964" width="43" style="1" customWidth="1"/>
    <col min="8965" max="8965" width="15" style="1" customWidth="1"/>
    <col min="8966" max="8966" width="43.5" style="1" customWidth="1"/>
    <col min="8967" max="8967" width="18.625" style="1" customWidth="1"/>
    <col min="8968" max="8968" width="16.5" style="1" customWidth="1"/>
    <col min="8969" max="8969" width="12" style="1" customWidth="1"/>
    <col min="8970" max="8970" width="9" style="1" customWidth="1"/>
    <col min="8971" max="8971" width="14.625" style="1" customWidth="1"/>
    <col min="8972" max="8972" width="9.75" style="1" customWidth="1"/>
    <col min="8973" max="8973" width="11.875" style="1" customWidth="1"/>
    <col min="8974" max="8974" width="7.75" style="1" customWidth="1"/>
    <col min="8975" max="8975" width="9.75" style="1" customWidth="1"/>
    <col min="8976" max="8976" width="15.375" style="1" customWidth="1"/>
    <col min="8977" max="8977" width="6.25" style="1" customWidth="1"/>
    <col min="8978" max="9204" width="9" style="1"/>
    <col min="9205" max="9205" width="50" style="1" customWidth="1"/>
    <col min="9206" max="9206" width="17.5" style="1" customWidth="1"/>
    <col min="9207" max="9207" width="20.25" style="1" customWidth="1"/>
    <col min="9208" max="9208" width="15.375" style="1" customWidth="1"/>
    <col min="9209" max="9209" width="12.75" style="1" customWidth="1"/>
    <col min="9210" max="9210" width="22.5" style="1" customWidth="1"/>
    <col min="9211" max="9211" width="11" style="1" customWidth="1"/>
    <col min="9212" max="9212" width="15.5" style="1" customWidth="1"/>
    <col min="9213" max="9213" width="22.875" style="1" customWidth="1"/>
    <col min="9214" max="9214" width="33.375" style="1" customWidth="1"/>
    <col min="9215" max="9215" width="9.75" style="1" customWidth="1"/>
    <col min="9216" max="9216" width="21.25" style="1" customWidth="1"/>
    <col min="9217" max="9217" width="11.5" style="1" customWidth="1"/>
    <col min="9218" max="9218" width="11.375" style="1" customWidth="1"/>
    <col min="9219" max="9219" width="10.75" style="1" customWidth="1"/>
    <col min="9220" max="9220" width="43" style="1" customWidth="1"/>
    <col min="9221" max="9221" width="15" style="1" customWidth="1"/>
    <col min="9222" max="9222" width="43.5" style="1" customWidth="1"/>
    <col min="9223" max="9223" width="18.625" style="1" customWidth="1"/>
    <col min="9224" max="9224" width="16.5" style="1" customWidth="1"/>
    <col min="9225" max="9225" width="12" style="1" customWidth="1"/>
    <col min="9226" max="9226" width="9" style="1" customWidth="1"/>
    <col min="9227" max="9227" width="14.625" style="1" customWidth="1"/>
    <col min="9228" max="9228" width="9.75" style="1" customWidth="1"/>
    <col min="9229" max="9229" width="11.875" style="1" customWidth="1"/>
    <col min="9230" max="9230" width="7.75" style="1" customWidth="1"/>
    <col min="9231" max="9231" width="9.75" style="1" customWidth="1"/>
    <col min="9232" max="9232" width="15.375" style="1" customWidth="1"/>
    <col min="9233" max="9233" width="6.25" style="1" customWidth="1"/>
    <col min="9234" max="9460" width="9" style="1"/>
    <col min="9461" max="9461" width="50" style="1" customWidth="1"/>
    <col min="9462" max="9462" width="17.5" style="1" customWidth="1"/>
    <col min="9463" max="9463" width="20.25" style="1" customWidth="1"/>
    <col min="9464" max="9464" width="15.375" style="1" customWidth="1"/>
    <col min="9465" max="9465" width="12.75" style="1" customWidth="1"/>
    <col min="9466" max="9466" width="22.5" style="1" customWidth="1"/>
    <col min="9467" max="9467" width="11" style="1" customWidth="1"/>
    <col min="9468" max="9468" width="15.5" style="1" customWidth="1"/>
    <col min="9469" max="9469" width="22.875" style="1" customWidth="1"/>
    <col min="9470" max="9470" width="33.375" style="1" customWidth="1"/>
    <col min="9471" max="9471" width="9.75" style="1" customWidth="1"/>
    <col min="9472" max="9472" width="21.25" style="1" customWidth="1"/>
    <col min="9473" max="9473" width="11.5" style="1" customWidth="1"/>
    <col min="9474" max="9474" width="11.375" style="1" customWidth="1"/>
    <col min="9475" max="9475" width="10.75" style="1" customWidth="1"/>
    <col min="9476" max="9476" width="43" style="1" customWidth="1"/>
    <col min="9477" max="9477" width="15" style="1" customWidth="1"/>
    <col min="9478" max="9478" width="43.5" style="1" customWidth="1"/>
    <col min="9479" max="9479" width="18.625" style="1" customWidth="1"/>
    <col min="9480" max="9480" width="16.5" style="1" customWidth="1"/>
    <col min="9481" max="9481" width="12" style="1" customWidth="1"/>
    <col min="9482" max="9482" width="9" style="1" customWidth="1"/>
    <col min="9483" max="9483" width="14.625" style="1" customWidth="1"/>
    <col min="9484" max="9484" width="9.75" style="1" customWidth="1"/>
    <col min="9485" max="9485" width="11.875" style="1" customWidth="1"/>
    <col min="9486" max="9486" width="7.75" style="1" customWidth="1"/>
    <col min="9487" max="9487" width="9.75" style="1" customWidth="1"/>
    <col min="9488" max="9488" width="15.375" style="1" customWidth="1"/>
    <col min="9489" max="9489" width="6.25" style="1" customWidth="1"/>
    <col min="9490" max="9716" width="9" style="1"/>
    <col min="9717" max="9717" width="50" style="1" customWidth="1"/>
    <col min="9718" max="9718" width="17.5" style="1" customWidth="1"/>
    <col min="9719" max="9719" width="20.25" style="1" customWidth="1"/>
    <col min="9720" max="9720" width="15.375" style="1" customWidth="1"/>
    <col min="9721" max="9721" width="12.75" style="1" customWidth="1"/>
    <col min="9722" max="9722" width="22.5" style="1" customWidth="1"/>
    <col min="9723" max="9723" width="11" style="1" customWidth="1"/>
    <col min="9724" max="9724" width="15.5" style="1" customWidth="1"/>
    <col min="9725" max="9725" width="22.875" style="1" customWidth="1"/>
    <col min="9726" max="9726" width="33.375" style="1" customWidth="1"/>
    <col min="9727" max="9727" width="9.75" style="1" customWidth="1"/>
    <col min="9728" max="9728" width="21.25" style="1" customWidth="1"/>
    <col min="9729" max="9729" width="11.5" style="1" customWidth="1"/>
    <col min="9730" max="9730" width="11.375" style="1" customWidth="1"/>
    <col min="9731" max="9731" width="10.75" style="1" customWidth="1"/>
    <col min="9732" max="9732" width="43" style="1" customWidth="1"/>
    <col min="9733" max="9733" width="15" style="1" customWidth="1"/>
    <col min="9734" max="9734" width="43.5" style="1" customWidth="1"/>
    <col min="9735" max="9735" width="18.625" style="1" customWidth="1"/>
    <col min="9736" max="9736" width="16.5" style="1" customWidth="1"/>
    <col min="9737" max="9737" width="12" style="1" customWidth="1"/>
    <col min="9738" max="9738" width="9" style="1" customWidth="1"/>
    <col min="9739" max="9739" width="14.625" style="1" customWidth="1"/>
    <col min="9740" max="9740" width="9.75" style="1" customWidth="1"/>
    <col min="9741" max="9741" width="11.875" style="1" customWidth="1"/>
    <col min="9742" max="9742" width="7.75" style="1" customWidth="1"/>
    <col min="9743" max="9743" width="9.75" style="1" customWidth="1"/>
    <col min="9744" max="9744" width="15.375" style="1" customWidth="1"/>
    <col min="9745" max="9745" width="6.25" style="1" customWidth="1"/>
    <col min="9746" max="9972" width="9" style="1"/>
    <col min="9973" max="9973" width="50" style="1" customWidth="1"/>
    <col min="9974" max="9974" width="17.5" style="1" customWidth="1"/>
    <col min="9975" max="9975" width="20.25" style="1" customWidth="1"/>
    <col min="9976" max="9976" width="15.375" style="1" customWidth="1"/>
    <col min="9977" max="9977" width="12.75" style="1" customWidth="1"/>
    <col min="9978" max="9978" width="22.5" style="1" customWidth="1"/>
    <col min="9979" max="9979" width="11" style="1" customWidth="1"/>
    <col min="9980" max="9980" width="15.5" style="1" customWidth="1"/>
    <col min="9981" max="9981" width="22.875" style="1" customWidth="1"/>
    <col min="9982" max="9982" width="33.375" style="1" customWidth="1"/>
    <col min="9983" max="9983" width="9.75" style="1" customWidth="1"/>
    <col min="9984" max="9984" width="21.25" style="1" customWidth="1"/>
    <col min="9985" max="9985" width="11.5" style="1" customWidth="1"/>
    <col min="9986" max="9986" width="11.375" style="1" customWidth="1"/>
    <col min="9987" max="9987" width="10.75" style="1" customWidth="1"/>
    <col min="9988" max="9988" width="43" style="1" customWidth="1"/>
    <col min="9989" max="9989" width="15" style="1" customWidth="1"/>
    <col min="9990" max="9990" width="43.5" style="1" customWidth="1"/>
    <col min="9991" max="9991" width="18.625" style="1" customWidth="1"/>
    <col min="9992" max="9992" width="16.5" style="1" customWidth="1"/>
    <col min="9993" max="9993" width="12" style="1" customWidth="1"/>
    <col min="9994" max="9994" width="9" style="1" customWidth="1"/>
    <col min="9995" max="9995" width="14.625" style="1" customWidth="1"/>
    <col min="9996" max="9996" width="9.75" style="1" customWidth="1"/>
    <col min="9997" max="9997" width="11.875" style="1" customWidth="1"/>
    <col min="9998" max="9998" width="7.75" style="1" customWidth="1"/>
    <col min="9999" max="9999" width="9.75" style="1" customWidth="1"/>
    <col min="10000" max="10000" width="15.375" style="1" customWidth="1"/>
    <col min="10001" max="10001" width="6.25" style="1" customWidth="1"/>
    <col min="10002" max="10228" width="9" style="1"/>
    <col min="10229" max="10229" width="50" style="1" customWidth="1"/>
    <col min="10230" max="10230" width="17.5" style="1" customWidth="1"/>
    <col min="10231" max="10231" width="20.25" style="1" customWidth="1"/>
    <col min="10232" max="10232" width="15.375" style="1" customWidth="1"/>
    <col min="10233" max="10233" width="12.75" style="1" customWidth="1"/>
    <col min="10234" max="10234" width="22.5" style="1" customWidth="1"/>
    <col min="10235" max="10235" width="11" style="1" customWidth="1"/>
    <col min="10236" max="10236" width="15.5" style="1" customWidth="1"/>
    <col min="10237" max="10237" width="22.875" style="1" customWidth="1"/>
    <col min="10238" max="10238" width="33.375" style="1" customWidth="1"/>
    <col min="10239" max="10239" width="9.75" style="1" customWidth="1"/>
    <col min="10240" max="10240" width="21.25" style="1" customWidth="1"/>
    <col min="10241" max="10241" width="11.5" style="1" customWidth="1"/>
    <col min="10242" max="10242" width="11.375" style="1" customWidth="1"/>
    <col min="10243" max="10243" width="10.75" style="1" customWidth="1"/>
    <col min="10244" max="10244" width="43" style="1" customWidth="1"/>
    <col min="10245" max="10245" width="15" style="1" customWidth="1"/>
    <col min="10246" max="10246" width="43.5" style="1" customWidth="1"/>
    <col min="10247" max="10247" width="18.625" style="1" customWidth="1"/>
    <col min="10248" max="10248" width="16.5" style="1" customWidth="1"/>
    <col min="10249" max="10249" width="12" style="1" customWidth="1"/>
    <col min="10250" max="10250" width="9" style="1" customWidth="1"/>
    <col min="10251" max="10251" width="14.625" style="1" customWidth="1"/>
    <col min="10252" max="10252" width="9.75" style="1" customWidth="1"/>
    <col min="10253" max="10253" width="11.875" style="1" customWidth="1"/>
    <col min="10254" max="10254" width="7.75" style="1" customWidth="1"/>
    <col min="10255" max="10255" width="9.75" style="1" customWidth="1"/>
    <col min="10256" max="10256" width="15.375" style="1" customWidth="1"/>
    <col min="10257" max="10257" width="6.25" style="1" customWidth="1"/>
    <col min="10258" max="10484" width="9" style="1"/>
    <col min="10485" max="10485" width="50" style="1" customWidth="1"/>
    <col min="10486" max="10486" width="17.5" style="1" customWidth="1"/>
    <col min="10487" max="10487" width="20.25" style="1" customWidth="1"/>
    <col min="10488" max="10488" width="15.375" style="1" customWidth="1"/>
    <col min="10489" max="10489" width="12.75" style="1" customWidth="1"/>
    <col min="10490" max="10490" width="22.5" style="1" customWidth="1"/>
    <col min="10491" max="10491" width="11" style="1" customWidth="1"/>
    <col min="10492" max="10492" width="15.5" style="1" customWidth="1"/>
    <col min="10493" max="10493" width="22.875" style="1" customWidth="1"/>
    <col min="10494" max="10494" width="33.375" style="1" customWidth="1"/>
    <col min="10495" max="10495" width="9.75" style="1" customWidth="1"/>
    <col min="10496" max="10496" width="21.25" style="1" customWidth="1"/>
    <col min="10497" max="10497" width="11.5" style="1" customWidth="1"/>
    <col min="10498" max="10498" width="11.375" style="1" customWidth="1"/>
    <col min="10499" max="10499" width="10.75" style="1" customWidth="1"/>
    <col min="10500" max="10500" width="43" style="1" customWidth="1"/>
    <col min="10501" max="10501" width="15" style="1" customWidth="1"/>
    <col min="10502" max="10502" width="43.5" style="1" customWidth="1"/>
    <col min="10503" max="10503" width="18.625" style="1" customWidth="1"/>
    <col min="10504" max="10504" width="16.5" style="1" customWidth="1"/>
    <col min="10505" max="10505" width="12" style="1" customWidth="1"/>
    <col min="10506" max="10506" width="9" style="1" customWidth="1"/>
    <col min="10507" max="10507" width="14.625" style="1" customWidth="1"/>
    <col min="10508" max="10508" width="9.75" style="1" customWidth="1"/>
    <col min="10509" max="10509" width="11.875" style="1" customWidth="1"/>
    <col min="10510" max="10510" width="7.75" style="1" customWidth="1"/>
    <col min="10511" max="10511" width="9.75" style="1" customWidth="1"/>
    <col min="10512" max="10512" width="15.375" style="1" customWidth="1"/>
    <col min="10513" max="10513" width="6.25" style="1" customWidth="1"/>
    <col min="10514" max="10740" width="9" style="1"/>
    <col min="10741" max="10741" width="50" style="1" customWidth="1"/>
    <col min="10742" max="10742" width="17.5" style="1" customWidth="1"/>
    <col min="10743" max="10743" width="20.25" style="1" customWidth="1"/>
    <col min="10744" max="10744" width="15.375" style="1" customWidth="1"/>
    <col min="10745" max="10745" width="12.75" style="1" customWidth="1"/>
    <col min="10746" max="10746" width="22.5" style="1" customWidth="1"/>
    <col min="10747" max="10747" width="11" style="1" customWidth="1"/>
    <col min="10748" max="10748" width="15.5" style="1" customWidth="1"/>
    <col min="10749" max="10749" width="22.875" style="1" customWidth="1"/>
    <col min="10750" max="10750" width="33.375" style="1" customWidth="1"/>
    <col min="10751" max="10751" width="9.75" style="1" customWidth="1"/>
    <col min="10752" max="10752" width="21.25" style="1" customWidth="1"/>
    <col min="10753" max="10753" width="11.5" style="1" customWidth="1"/>
    <col min="10754" max="10754" width="11.375" style="1" customWidth="1"/>
    <col min="10755" max="10755" width="10.75" style="1" customWidth="1"/>
    <col min="10756" max="10756" width="43" style="1" customWidth="1"/>
    <col min="10757" max="10757" width="15" style="1" customWidth="1"/>
    <col min="10758" max="10758" width="43.5" style="1" customWidth="1"/>
    <col min="10759" max="10759" width="18.625" style="1" customWidth="1"/>
    <col min="10760" max="10760" width="16.5" style="1" customWidth="1"/>
    <col min="10761" max="10761" width="12" style="1" customWidth="1"/>
    <col min="10762" max="10762" width="9" style="1" customWidth="1"/>
    <col min="10763" max="10763" width="14.625" style="1" customWidth="1"/>
    <col min="10764" max="10764" width="9.75" style="1" customWidth="1"/>
    <col min="10765" max="10765" width="11.875" style="1" customWidth="1"/>
    <col min="10766" max="10766" width="7.75" style="1" customWidth="1"/>
    <col min="10767" max="10767" width="9.75" style="1" customWidth="1"/>
    <col min="10768" max="10768" width="15.375" style="1" customWidth="1"/>
    <col min="10769" max="10769" width="6.25" style="1" customWidth="1"/>
    <col min="10770" max="10996" width="9" style="1"/>
    <col min="10997" max="10997" width="50" style="1" customWidth="1"/>
    <col min="10998" max="10998" width="17.5" style="1" customWidth="1"/>
    <col min="10999" max="10999" width="20.25" style="1" customWidth="1"/>
    <col min="11000" max="11000" width="15.375" style="1" customWidth="1"/>
    <col min="11001" max="11001" width="12.75" style="1" customWidth="1"/>
    <col min="11002" max="11002" width="22.5" style="1" customWidth="1"/>
    <col min="11003" max="11003" width="11" style="1" customWidth="1"/>
    <col min="11004" max="11004" width="15.5" style="1" customWidth="1"/>
    <col min="11005" max="11005" width="22.875" style="1" customWidth="1"/>
    <col min="11006" max="11006" width="33.375" style="1" customWidth="1"/>
    <col min="11007" max="11007" width="9.75" style="1" customWidth="1"/>
    <col min="11008" max="11008" width="21.25" style="1" customWidth="1"/>
    <col min="11009" max="11009" width="11.5" style="1" customWidth="1"/>
    <col min="11010" max="11010" width="11.375" style="1" customWidth="1"/>
    <col min="11011" max="11011" width="10.75" style="1" customWidth="1"/>
    <col min="11012" max="11012" width="43" style="1" customWidth="1"/>
    <col min="11013" max="11013" width="15" style="1" customWidth="1"/>
    <col min="11014" max="11014" width="43.5" style="1" customWidth="1"/>
    <col min="11015" max="11015" width="18.625" style="1" customWidth="1"/>
    <col min="11016" max="11016" width="16.5" style="1" customWidth="1"/>
    <col min="11017" max="11017" width="12" style="1" customWidth="1"/>
    <col min="11018" max="11018" width="9" style="1" customWidth="1"/>
    <col min="11019" max="11019" width="14.625" style="1" customWidth="1"/>
    <col min="11020" max="11020" width="9.75" style="1" customWidth="1"/>
    <col min="11021" max="11021" width="11.875" style="1" customWidth="1"/>
    <col min="11022" max="11022" width="7.75" style="1" customWidth="1"/>
    <col min="11023" max="11023" width="9.75" style="1" customWidth="1"/>
    <col min="11024" max="11024" width="15.375" style="1" customWidth="1"/>
    <col min="11025" max="11025" width="6.25" style="1" customWidth="1"/>
    <col min="11026" max="11252" width="9" style="1"/>
    <col min="11253" max="11253" width="50" style="1" customWidth="1"/>
    <col min="11254" max="11254" width="17.5" style="1" customWidth="1"/>
    <col min="11255" max="11255" width="20.25" style="1" customWidth="1"/>
    <col min="11256" max="11256" width="15.375" style="1" customWidth="1"/>
    <col min="11257" max="11257" width="12.75" style="1" customWidth="1"/>
    <col min="11258" max="11258" width="22.5" style="1" customWidth="1"/>
    <col min="11259" max="11259" width="11" style="1" customWidth="1"/>
    <col min="11260" max="11260" width="15.5" style="1" customWidth="1"/>
    <col min="11261" max="11261" width="22.875" style="1" customWidth="1"/>
    <col min="11262" max="11262" width="33.375" style="1" customWidth="1"/>
    <col min="11263" max="11263" width="9.75" style="1" customWidth="1"/>
    <col min="11264" max="11264" width="21.25" style="1" customWidth="1"/>
    <col min="11265" max="11265" width="11.5" style="1" customWidth="1"/>
    <col min="11266" max="11266" width="11.375" style="1" customWidth="1"/>
    <col min="11267" max="11267" width="10.75" style="1" customWidth="1"/>
    <col min="11268" max="11268" width="43" style="1" customWidth="1"/>
    <col min="11269" max="11269" width="15" style="1" customWidth="1"/>
    <col min="11270" max="11270" width="43.5" style="1" customWidth="1"/>
    <col min="11271" max="11271" width="18.625" style="1" customWidth="1"/>
    <col min="11272" max="11272" width="16.5" style="1" customWidth="1"/>
    <col min="11273" max="11273" width="12" style="1" customWidth="1"/>
    <col min="11274" max="11274" width="9" style="1" customWidth="1"/>
    <col min="11275" max="11275" width="14.625" style="1" customWidth="1"/>
    <col min="11276" max="11276" width="9.75" style="1" customWidth="1"/>
    <col min="11277" max="11277" width="11.875" style="1" customWidth="1"/>
    <col min="11278" max="11278" width="7.75" style="1" customWidth="1"/>
    <col min="11279" max="11279" width="9.75" style="1" customWidth="1"/>
    <col min="11280" max="11280" width="15.375" style="1" customWidth="1"/>
    <col min="11281" max="11281" width="6.25" style="1" customWidth="1"/>
    <col min="11282" max="11508" width="9" style="1"/>
    <col min="11509" max="11509" width="50" style="1" customWidth="1"/>
    <col min="11510" max="11510" width="17.5" style="1" customWidth="1"/>
    <col min="11511" max="11511" width="20.25" style="1" customWidth="1"/>
    <col min="11512" max="11512" width="15.375" style="1" customWidth="1"/>
    <col min="11513" max="11513" width="12.75" style="1" customWidth="1"/>
    <col min="11514" max="11514" width="22.5" style="1" customWidth="1"/>
    <col min="11515" max="11515" width="11" style="1" customWidth="1"/>
    <col min="11516" max="11516" width="15.5" style="1" customWidth="1"/>
    <col min="11517" max="11517" width="22.875" style="1" customWidth="1"/>
    <col min="11518" max="11518" width="33.375" style="1" customWidth="1"/>
    <col min="11519" max="11519" width="9.75" style="1" customWidth="1"/>
    <col min="11520" max="11520" width="21.25" style="1" customWidth="1"/>
    <col min="11521" max="11521" width="11.5" style="1" customWidth="1"/>
    <col min="11522" max="11522" width="11.375" style="1" customWidth="1"/>
    <col min="11523" max="11523" width="10.75" style="1" customWidth="1"/>
    <col min="11524" max="11524" width="43" style="1" customWidth="1"/>
    <col min="11525" max="11525" width="15" style="1" customWidth="1"/>
    <col min="11526" max="11526" width="43.5" style="1" customWidth="1"/>
    <col min="11527" max="11527" width="18.625" style="1" customWidth="1"/>
    <col min="11528" max="11528" width="16.5" style="1" customWidth="1"/>
    <col min="11529" max="11529" width="12" style="1" customWidth="1"/>
    <col min="11530" max="11530" width="9" style="1" customWidth="1"/>
    <col min="11531" max="11531" width="14.625" style="1" customWidth="1"/>
    <col min="11532" max="11532" width="9.75" style="1" customWidth="1"/>
    <col min="11533" max="11533" width="11.875" style="1" customWidth="1"/>
    <col min="11534" max="11534" width="7.75" style="1" customWidth="1"/>
    <col min="11535" max="11535" width="9.75" style="1" customWidth="1"/>
    <col min="11536" max="11536" width="15.375" style="1" customWidth="1"/>
    <col min="11537" max="11537" width="6.25" style="1" customWidth="1"/>
    <col min="11538" max="11764" width="9" style="1"/>
    <col min="11765" max="11765" width="50" style="1" customWidth="1"/>
    <col min="11766" max="11766" width="17.5" style="1" customWidth="1"/>
    <col min="11767" max="11767" width="20.25" style="1" customWidth="1"/>
    <col min="11768" max="11768" width="15.375" style="1" customWidth="1"/>
    <col min="11769" max="11769" width="12.75" style="1" customWidth="1"/>
    <col min="11770" max="11770" width="22.5" style="1" customWidth="1"/>
    <col min="11771" max="11771" width="11" style="1" customWidth="1"/>
    <col min="11772" max="11772" width="15.5" style="1" customWidth="1"/>
    <col min="11773" max="11773" width="22.875" style="1" customWidth="1"/>
    <col min="11774" max="11774" width="33.375" style="1" customWidth="1"/>
    <col min="11775" max="11775" width="9.75" style="1" customWidth="1"/>
    <col min="11776" max="11776" width="21.25" style="1" customWidth="1"/>
    <col min="11777" max="11777" width="11.5" style="1" customWidth="1"/>
    <col min="11778" max="11778" width="11.375" style="1" customWidth="1"/>
    <col min="11779" max="11779" width="10.75" style="1" customWidth="1"/>
    <col min="11780" max="11780" width="43" style="1" customWidth="1"/>
    <col min="11781" max="11781" width="15" style="1" customWidth="1"/>
    <col min="11782" max="11782" width="43.5" style="1" customWidth="1"/>
    <col min="11783" max="11783" width="18.625" style="1" customWidth="1"/>
    <col min="11784" max="11784" width="16.5" style="1" customWidth="1"/>
    <col min="11785" max="11785" width="12" style="1" customWidth="1"/>
    <col min="11786" max="11786" width="9" style="1" customWidth="1"/>
    <col min="11787" max="11787" width="14.625" style="1" customWidth="1"/>
    <col min="11788" max="11788" width="9.75" style="1" customWidth="1"/>
    <col min="11789" max="11789" width="11.875" style="1" customWidth="1"/>
    <col min="11790" max="11790" width="7.75" style="1" customWidth="1"/>
    <col min="11791" max="11791" width="9.75" style="1" customWidth="1"/>
    <col min="11792" max="11792" width="15.375" style="1" customWidth="1"/>
    <col min="11793" max="11793" width="6.25" style="1" customWidth="1"/>
    <col min="11794" max="12020" width="9" style="1"/>
    <col min="12021" max="12021" width="50" style="1" customWidth="1"/>
    <col min="12022" max="12022" width="17.5" style="1" customWidth="1"/>
    <col min="12023" max="12023" width="20.25" style="1" customWidth="1"/>
    <col min="12024" max="12024" width="15.375" style="1" customWidth="1"/>
    <col min="12025" max="12025" width="12.75" style="1" customWidth="1"/>
    <col min="12026" max="12026" width="22.5" style="1" customWidth="1"/>
    <col min="12027" max="12027" width="11" style="1" customWidth="1"/>
    <col min="12028" max="12028" width="15.5" style="1" customWidth="1"/>
    <col min="12029" max="12029" width="22.875" style="1" customWidth="1"/>
    <col min="12030" max="12030" width="33.375" style="1" customWidth="1"/>
    <col min="12031" max="12031" width="9.75" style="1" customWidth="1"/>
    <col min="12032" max="12032" width="21.25" style="1" customWidth="1"/>
    <col min="12033" max="12033" width="11.5" style="1" customWidth="1"/>
    <col min="12034" max="12034" width="11.375" style="1" customWidth="1"/>
    <col min="12035" max="12035" width="10.75" style="1" customWidth="1"/>
    <col min="12036" max="12036" width="43" style="1" customWidth="1"/>
    <col min="12037" max="12037" width="15" style="1" customWidth="1"/>
    <col min="12038" max="12038" width="43.5" style="1" customWidth="1"/>
    <col min="12039" max="12039" width="18.625" style="1" customWidth="1"/>
    <col min="12040" max="12040" width="16.5" style="1" customWidth="1"/>
    <col min="12041" max="12041" width="12" style="1" customWidth="1"/>
    <col min="12042" max="12042" width="9" style="1" customWidth="1"/>
    <col min="12043" max="12043" width="14.625" style="1" customWidth="1"/>
    <col min="12044" max="12044" width="9.75" style="1" customWidth="1"/>
    <col min="12045" max="12045" width="11.875" style="1" customWidth="1"/>
    <col min="12046" max="12046" width="7.75" style="1" customWidth="1"/>
    <col min="12047" max="12047" width="9.75" style="1" customWidth="1"/>
    <col min="12048" max="12048" width="15.375" style="1" customWidth="1"/>
    <col min="12049" max="12049" width="6.25" style="1" customWidth="1"/>
    <col min="12050" max="12276" width="9" style="1"/>
    <col min="12277" max="12277" width="50" style="1" customWidth="1"/>
    <col min="12278" max="12278" width="17.5" style="1" customWidth="1"/>
    <col min="12279" max="12279" width="20.25" style="1" customWidth="1"/>
    <col min="12280" max="12280" width="15.375" style="1" customWidth="1"/>
    <col min="12281" max="12281" width="12.75" style="1" customWidth="1"/>
    <col min="12282" max="12282" width="22.5" style="1" customWidth="1"/>
    <col min="12283" max="12283" width="11" style="1" customWidth="1"/>
    <col min="12284" max="12284" width="15.5" style="1" customWidth="1"/>
    <col min="12285" max="12285" width="22.875" style="1" customWidth="1"/>
    <col min="12286" max="12286" width="33.375" style="1" customWidth="1"/>
    <col min="12287" max="12287" width="9.75" style="1" customWidth="1"/>
    <col min="12288" max="12288" width="21.25" style="1" customWidth="1"/>
    <col min="12289" max="12289" width="11.5" style="1" customWidth="1"/>
    <col min="12290" max="12290" width="11.375" style="1" customWidth="1"/>
    <col min="12291" max="12291" width="10.75" style="1" customWidth="1"/>
    <col min="12292" max="12292" width="43" style="1" customWidth="1"/>
    <col min="12293" max="12293" width="15" style="1" customWidth="1"/>
    <col min="12294" max="12294" width="43.5" style="1" customWidth="1"/>
    <col min="12295" max="12295" width="18.625" style="1" customWidth="1"/>
    <col min="12296" max="12296" width="16.5" style="1" customWidth="1"/>
    <col min="12297" max="12297" width="12" style="1" customWidth="1"/>
    <col min="12298" max="12298" width="9" style="1" customWidth="1"/>
    <col min="12299" max="12299" width="14.625" style="1" customWidth="1"/>
    <col min="12300" max="12300" width="9.75" style="1" customWidth="1"/>
    <col min="12301" max="12301" width="11.875" style="1" customWidth="1"/>
    <col min="12302" max="12302" width="7.75" style="1" customWidth="1"/>
    <col min="12303" max="12303" width="9.75" style="1" customWidth="1"/>
    <col min="12304" max="12304" width="15.375" style="1" customWidth="1"/>
    <col min="12305" max="12305" width="6.25" style="1" customWidth="1"/>
    <col min="12306" max="12532" width="9" style="1"/>
    <col min="12533" max="12533" width="50" style="1" customWidth="1"/>
    <col min="12534" max="12534" width="17.5" style="1" customWidth="1"/>
    <col min="12535" max="12535" width="20.25" style="1" customWidth="1"/>
    <col min="12536" max="12536" width="15.375" style="1" customWidth="1"/>
    <col min="12537" max="12537" width="12.75" style="1" customWidth="1"/>
    <col min="12538" max="12538" width="22.5" style="1" customWidth="1"/>
    <col min="12539" max="12539" width="11" style="1" customWidth="1"/>
    <col min="12540" max="12540" width="15.5" style="1" customWidth="1"/>
    <col min="12541" max="12541" width="22.875" style="1" customWidth="1"/>
    <col min="12542" max="12542" width="33.375" style="1" customWidth="1"/>
    <col min="12543" max="12543" width="9.75" style="1" customWidth="1"/>
    <col min="12544" max="12544" width="21.25" style="1" customWidth="1"/>
    <col min="12545" max="12545" width="11.5" style="1" customWidth="1"/>
    <col min="12546" max="12546" width="11.375" style="1" customWidth="1"/>
    <col min="12547" max="12547" width="10.75" style="1" customWidth="1"/>
    <col min="12548" max="12548" width="43" style="1" customWidth="1"/>
    <col min="12549" max="12549" width="15" style="1" customWidth="1"/>
    <col min="12550" max="12550" width="43.5" style="1" customWidth="1"/>
    <col min="12551" max="12551" width="18.625" style="1" customWidth="1"/>
    <col min="12552" max="12552" width="16.5" style="1" customWidth="1"/>
    <col min="12553" max="12553" width="12" style="1" customWidth="1"/>
    <col min="12554" max="12554" width="9" style="1" customWidth="1"/>
    <col min="12555" max="12555" width="14.625" style="1" customWidth="1"/>
    <col min="12556" max="12556" width="9.75" style="1" customWidth="1"/>
    <col min="12557" max="12557" width="11.875" style="1" customWidth="1"/>
    <col min="12558" max="12558" width="7.75" style="1" customWidth="1"/>
    <col min="12559" max="12559" width="9.75" style="1" customWidth="1"/>
    <col min="12560" max="12560" width="15.375" style="1" customWidth="1"/>
    <col min="12561" max="12561" width="6.25" style="1" customWidth="1"/>
    <col min="12562" max="12788" width="9" style="1"/>
    <col min="12789" max="12789" width="50" style="1" customWidth="1"/>
    <col min="12790" max="12790" width="17.5" style="1" customWidth="1"/>
    <col min="12791" max="12791" width="20.25" style="1" customWidth="1"/>
    <col min="12792" max="12792" width="15.375" style="1" customWidth="1"/>
    <col min="12793" max="12793" width="12.75" style="1" customWidth="1"/>
    <col min="12794" max="12794" width="22.5" style="1" customWidth="1"/>
    <col min="12795" max="12795" width="11" style="1" customWidth="1"/>
    <col min="12796" max="12796" width="15.5" style="1" customWidth="1"/>
    <col min="12797" max="12797" width="22.875" style="1" customWidth="1"/>
    <col min="12798" max="12798" width="33.375" style="1" customWidth="1"/>
    <col min="12799" max="12799" width="9.75" style="1" customWidth="1"/>
    <col min="12800" max="12800" width="21.25" style="1" customWidth="1"/>
    <col min="12801" max="12801" width="11.5" style="1" customWidth="1"/>
    <col min="12802" max="12802" width="11.375" style="1" customWidth="1"/>
    <col min="12803" max="12803" width="10.75" style="1" customWidth="1"/>
    <col min="12804" max="12804" width="43" style="1" customWidth="1"/>
    <col min="12805" max="12805" width="15" style="1" customWidth="1"/>
    <col min="12806" max="12806" width="43.5" style="1" customWidth="1"/>
    <col min="12807" max="12807" width="18.625" style="1" customWidth="1"/>
    <col min="12808" max="12808" width="16.5" style="1" customWidth="1"/>
    <col min="12809" max="12809" width="12" style="1" customWidth="1"/>
    <col min="12810" max="12810" width="9" style="1" customWidth="1"/>
    <col min="12811" max="12811" width="14.625" style="1" customWidth="1"/>
    <col min="12812" max="12812" width="9.75" style="1" customWidth="1"/>
    <col min="12813" max="12813" width="11.875" style="1" customWidth="1"/>
    <col min="12814" max="12814" width="7.75" style="1" customWidth="1"/>
    <col min="12815" max="12815" width="9.75" style="1" customWidth="1"/>
    <col min="12816" max="12816" width="15.375" style="1" customWidth="1"/>
    <col min="12817" max="12817" width="6.25" style="1" customWidth="1"/>
    <col min="12818" max="13044" width="9" style="1"/>
    <col min="13045" max="13045" width="50" style="1" customWidth="1"/>
    <col min="13046" max="13046" width="17.5" style="1" customWidth="1"/>
    <col min="13047" max="13047" width="20.25" style="1" customWidth="1"/>
    <col min="13048" max="13048" width="15.375" style="1" customWidth="1"/>
    <col min="13049" max="13049" width="12.75" style="1" customWidth="1"/>
    <col min="13050" max="13050" width="22.5" style="1" customWidth="1"/>
    <col min="13051" max="13051" width="11" style="1" customWidth="1"/>
    <col min="13052" max="13052" width="15.5" style="1" customWidth="1"/>
    <col min="13053" max="13053" width="22.875" style="1" customWidth="1"/>
    <col min="13054" max="13054" width="33.375" style="1" customWidth="1"/>
    <col min="13055" max="13055" width="9.75" style="1" customWidth="1"/>
    <col min="13056" max="13056" width="21.25" style="1" customWidth="1"/>
    <col min="13057" max="13057" width="11.5" style="1" customWidth="1"/>
    <col min="13058" max="13058" width="11.375" style="1" customWidth="1"/>
    <col min="13059" max="13059" width="10.75" style="1" customWidth="1"/>
    <col min="13060" max="13060" width="43" style="1" customWidth="1"/>
    <col min="13061" max="13061" width="15" style="1" customWidth="1"/>
    <col min="13062" max="13062" width="43.5" style="1" customWidth="1"/>
    <col min="13063" max="13063" width="18.625" style="1" customWidth="1"/>
    <col min="13064" max="13064" width="16.5" style="1" customWidth="1"/>
    <col min="13065" max="13065" width="12" style="1" customWidth="1"/>
    <col min="13066" max="13066" width="9" style="1" customWidth="1"/>
    <col min="13067" max="13067" width="14.625" style="1" customWidth="1"/>
    <col min="13068" max="13068" width="9.75" style="1" customWidth="1"/>
    <col min="13069" max="13069" width="11.875" style="1" customWidth="1"/>
    <col min="13070" max="13070" width="7.75" style="1" customWidth="1"/>
    <col min="13071" max="13071" width="9.75" style="1" customWidth="1"/>
    <col min="13072" max="13072" width="15.375" style="1" customWidth="1"/>
    <col min="13073" max="13073" width="6.25" style="1" customWidth="1"/>
    <col min="13074" max="13300" width="9" style="1"/>
    <col min="13301" max="13301" width="50" style="1" customWidth="1"/>
    <col min="13302" max="13302" width="17.5" style="1" customWidth="1"/>
    <col min="13303" max="13303" width="20.25" style="1" customWidth="1"/>
    <col min="13304" max="13304" width="15.375" style="1" customWidth="1"/>
    <col min="13305" max="13305" width="12.75" style="1" customWidth="1"/>
    <col min="13306" max="13306" width="22.5" style="1" customWidth="1"/>
    <col min="13307" max="13307" width="11" style="1" customWidth="1"/>
    <col min="13308" max="13308" width="15.5" style="1" customWidth="1"/>
    <col min="13309" max="13309" width="22.875" style="1" customWidth="1"/>
    <col min="13310" max="13310" width="33.375" style="1" customWidth="1"/>
    <col min="13311" max="13311" width="9.75" style="1" customWidth="1"/>
    <col min="13312" max="13312" width="21.25" style="1" customWidth="1"/>
    <col min="13313" max="13313" width="11.5" style="1" customWidth="1"/>
    <col min="13314" max="13314" width="11.375" style="1" customWidth="1"/>
    <col min="13315" max="13315" width="10.75" style="1" customWidth="1"/>
    <col min="13316" max="13316" width="43" style="1" customWidth="1"/>
    <col min="13317" max="13317" width="15" style="1" customWidth="1"/>
    <col min="13318" max="13318" width="43.5" style="1" customWidth="1"/>
    <col min="13319" max="13319" width="18.625" style="1" customWidth="1"/>
    <col min="13320" max="13320" width="16.5" style="1" customWidth="1"/>
    <col min="13321" max="13321" width="12" style="1" customWidth="1"/>
    <col min="13322" max="13322" width="9" style="1" customWidth="1"/>
    <col min="13323" max="13323" width="14.625" style="1" customWidth="1"/>
    <col min="13324" max="13324" width="9.75" style="1" customWidth="1"/>
    <col min="13325" max="13325" width="11.875" style="1" customWidth="1"/>
    <col min="13326" max="13326" width="7.75" style="1" customWidth="1"/>
    <col min="13327" max="13327" width="9.75" style="1" customWidth="1"/>
    <col min="13328" max="13328" width="15.375" style="1" customWidth="1"/>
    <col min="13329" max="13329" width="6.25" style="1" customWidth="1"/>
    <col min="13330" max="13556" width="9" style="1"/>
    <col min="13557" max="13557" width="50" style="1" customWidth="1"/>
    <col min="13558" max="13558" width="17.5" style="1" customWidth="1"/>
    <col min="13559" max="13559" width="20.25" style="1" customWidth="1"/>
    <col min="13560" max="13560" width="15.375" style="1" customWidth="1"/>
    <col min="13561" max="13561" width="12.75" style="1" customWidth="1"/>
    <col min="13562" max="13562" width="22.5" style="1" customWidth="1"/>
    <col min="13563" max="13563" width="11" style="1" customWidth="1"/>
    <col min="13564" max="13564" width="15.5" style="1" customWidth="1"/>
    <col min="13565" max="13565" width="22.875" style="1" customWidth="1"/>
    <col min="13566" max="13566" width="33.375" style="1" customWidth="1"/>
    <col min="13567" max="13567" width="9.75" style="1" customWidth="1"/>
    <col min="13568" max="13568" width="21.25" style="1" customWidth="1"/>
    <col min="13569" max="13569" width="11.5" style="1" customWidth="1"/>
    <col min="13570" max="13570" width="11.375" style="1" customWidth="1"/>
    <col min="13571" max="13571" width="10.75" style="1" customWidth="1"/>
    <col min="13572" max="13572" width="43" style="1" customWidth="1"/>
    <col min="13573" max="13573" width="15" style="1" customWidth="1"/>
    <col min="13574" max="13574" width="43.5" style="1" customWidth="1"/>
    <col min="13575" max="13575" width="18.625" style="1" customWidth="1"/>
    <col min="13576" max="13576" width="16.5" style="1" customWidth="1"/>
    <col min="13577" max="13577" width="12" style="1" customWidth="1"/>
    <col min="13578" max="13578" width="9" style="1" customWidth="1"/>
    <col min="13579" max="13579" width="14.625" style="1" customWidth="1"/>
    <col min="13580" max="13580" width="9.75" style="1" customWidth="1"/>
    <col min="13581" max="13581" width="11.875" style="1" customWidth="1"/>
    <col min="13582" max="13582" width="7.75" style="1" customWidth="1"/>
    <col min="13583" max="13583" width="9.75" style="1" customWidth="1"/>
    <col min="13584" max="13584" width="15.375" style="1" customWidth="1"/>
    <col min="13585" max="13585" width="6.25" style="1" customWidth="1"/>
    <col min="13586" max="13812" width="9" style="1"/>
    <col min="13813" max="13813" width="50" style="1" customWidth="1"/>
    <col min="13814" max="13814" width="17.5" style="1" customWidth="1"/>
    <col min="13815" max="13815" width="20.25" style="1" customWidth="1"/>
    <col min="13816" max="13816" width="15.375" style="1" customWidth="1"/>
    <col min="13817" max="13817" width="12.75" style="1" customWidth="1"/>
    <col min="13818" max="13818" width="22.5" style="1" customWidth="1"/>
    <col min="13819" max="13819" width="11" style="1" customWidth="1"/>
    <col min="13820" max="13820" width="15.5" style="1" customWidth="1"/>
    <col min="13821" max="13821" width="22.875" style="1" customWidth="1"/>
    <col min="13822" max="13822" width="33.375" style="1" customWidth="1"/>
    <col min="13823" max="13823" width="9.75" style="1" customWidth="1"/>
    <col min="13824" max="13824" width="21.25" style="1" customWidth="1"/>
    <col min="13825" max="13825" width="11.5" style="1" customWidth="1"/>
    <col min="13826" max="13826" width="11.375" style="1" customWidth="1"/>
    <col min="13827" max="13827" width="10.75" style="1" customWidth="1"/>
    <col min="13828" max="13828" width="43" style="1" customWidth="1"/>
    <col min="13829" max="13829" width="15" style="1" customWidth="1"/>
    <col min="13830" max="13830" width="43.5" style="1" customWidth="1"/>
    <col min="13831" max="13831" width="18.625" style="1" customWidth="1"/>
    <col min="13832" max="13832" width="16.5" style="1" customWidth="1"/>
    <col min="13833" max="13833" width="12" style="1" customWidth="1"/>
    <col min="13834" max="13834" width="9" style="1" customWidth="1"/>
    <col min="13835" max="13835" width="14.625" style="1" customWidth="1"/>
    <col min="13836" max="13836" width="9.75" style="1" customWidth="1"/>
    <col min="13837" max="13837" width="11.875" style="1" customWidth="1"/>
    <col min="13838" max="13838" width="7.75" style="1" customWidth="1"/>
    <col min="13839" max="13839" width="9.75" style="1" customWidth="1"/>
    <col min="13840" max="13840" width="15.375" style="1" customWidth="1"/>
    <col min="13841" max="13841" width="6.25" style="1" customWidth="1"/>
    <col min="13842" max="14068" width="9" style="1"/>
    <col min="14069" max="14069" width="50" style="1" customWidth="1"/>
    <col min="14070" max="14070" width="17.5" style="1" customWidth="1"/>
    <col min="14071" max="14071" width="20.25" style="1" customWidth="1"/>
    <col min="14072" max="14072" width="15.375" style="1" customWidth="1"/>
    <col min="14073" max="14073" width="12.75" style="1" customWidth="1"/>
    <col min="14074" max="14074" width="22.5" style="1" customWidth="1"/>
    <col min="14075" max="14075" width="11" style="1" customWidth="1"/>
    <col min="14076" max="14076" width="15.5" style="1" customWidth="1"/>
    <col min="14077" max="14077" width="22.875" style="1" customWidth="1"/>
    <col min="14078" max="14078" width="33.375" style="1" customWidth="1"/>
    <col min="14079" max="14079" width="9.75" style="1" customWidth="1"/>
    <col min="14080" max="14080" width="21.25" style="1" customWidth="1"/>
    <col min="14081" max="14081" width="11.5" style="1" customWidth="1"/>
    <col min="14082" max="14082" width="11.375" style="1" customWidth="1"/>
    <col min="14083" max="14083" width="10.75" style="1" customWidth="1"/>
    <col min="14084" max="14084" width="43" style="1" customWidth="1"/>
    <col min="14085" max="14085" width="15" style="1" customWidth="1"/>
    <col min="14086" max="14086" width="43.5" style="1" customWidth="1"/>
    <col min="14087" max="14087" width="18.625" style="1" customWidth="1"/>
    <col min="14088" max="14088" width="16.5" style="1" customWidth="1"/>
    <col min="14089" max="14089" width="12" style="1" customWidth="1"/>
    <col min="14090" max="14090" width="9" style="1" customWidth="1"/>
    <col min="14091" max="14091" width="14.625" style="1" customWidth="1"/>
    <col min="14092" max="14092" width="9.75" style="1" customWidth="1"/>
    <col min="14093" max="14093" width="11.875" style="1" customWidth="1"/>
    <col min="14094" max="14094" width="7.75" style="1" customWidth="1"/>
    <col min="14095" max="14095" width="9.75" style="1" customWidth="1"/>
    <col min="14096" max="14096" width="15.375" style="1" customWidth="1"/>
    <col min="14097" max="14097" width="6.25" style="1" customWidth="1"/>
    <col min="14098" max="14324" width="9" style="1"/>
    <col min="14325" max="14325" width="50" style="1" customWidth="1"/>
    <col min="14326" max="14326" width="17.5" style="1" customWidth="1"/>
    <col min="14327" max="14327" width="20.25" style="1" customWidth="1"/>
    <col min="14328" max="14328" width="15.375" style="1" customWidth="1"/>
    <col min="14329" max="14329" width="12.75" style="1" customWidth="1"/>
    <col min="14330" max="14330" width="22.5" style="1" customWidth="1"/>
    <col min="14331" max="14331" width="11" style="1" customWidth="1"/>
    <col min="14332" max="14332" width="15.5" style="1" customWidth="1"/>
    <col min="14333" max="14333" width="22.875" style="1" customWidth="1"/>
    <col min="14334" max="14334" width="33.375" style="1" customWidth="1"/>
    <col min="14335" max="14335" width="9.75" style="1" customWidth="1"/>
    <col min="14336" max="14336" width="21.25" style="1" customWidth="1"/>
    <col min="14337" max="14337" width="11.5" style="1" customWidth="1"/>
    <col min="14338" max="14338" width="11.375" style="1" customWidth="1"/>
    <col min="14339" max="14339" width="10.75" style="1" customWidth="1"/>
    <col min="14340" max="14340" width="43" style="1" customWidth="1"/>
    <col min="14341" max="14341" width="15" style="1" customWidth="1"/>
    <col min="14342" max="14342" width="43.5" style="1" customWidth="1"/>
    <col min="14343" max="14343" width="18.625" style="1" customWidth="1"/>
    <col min="14344" max="14344" width="16.5" style="1" customWidth="1"/>
    <col min="14345" max="14345" width="12" style="1" customWidth="1"/>
    <col min="14346" max="14346" width="9" style="1" customWidth="1"/>
    <col min="14347" max="14347" width="14.625" style="1" customWidth="1"/>
    <col min="14348" max="14348" width="9.75" style="1" customWidth="1"/>
    <col min="14349" max="14349" width="11.875" style="1" customWidth="1"/>
    <col min="14350" max="14350" width="7.75" style="1" customWidth="1"/>
    <col min="14351" max="14351" width="9.75" style="1" customWidth="1"/>
    <col min="14352" max="14352" width="15.375" style="1" customWidth="1"/>
    <col min="14353" max="14353" width="6.25" style="1" customWidth="1"/>
    <col min="14354" max="14580" width="9" style="1"/>
    <col min="14581" max="14581" width="50" style="1" customWidth="1"/>
    <col min="14582" max="14582" width="17.5" style="1" customWidth="1"/>
    <col min="14583" max="14583" width="20.25" style="1" customWidth="1"/>
    <col min="14584" max="14584" width="15.375" style="1" customWidth="1"/>
    <col min="14585" max="14585" width="12.75" style="1" customWidth="1"/>
    <col min="14586" max="14586" width="22.5" style="1" customWidth="1"/>
    <col min="14587" max="14587" width="11" style="1" customWidth="1"/>
    <col min="14588" max="14588" width="15.5" style="1" customWidth="1"/>
    <col min="14589" max="14589" width="22.875" style="1" customWidth="1"/>
    <col min="14590" max="14590" width="33.375" style="1" customWidth="1"/>
    <col min="14591" max="14591" width="9.75" style="1" customWidth="1"/>
    <col min="14592" max="14592" width="21.25" style="1" customWidth="1"/>
    <col min="14593" max="14593" width="11.5" style="1" customWidth="1"/>
    <col min="14594" max="14594" width="11.375" style="1" customWidth="1"/>
    <col min="14595" max="14595" width="10.75" style="1" customWidth="1"/>
    <col min="14596" max="14596" width="43" style="1" customWidth="1"/>
    <col min="14597" max="14597" width="15" style="1" customWidth="1"/>
    <col min="14598" max="14598" width="43.5" style="1" customWidth="1"/>
    <col min="14599" max="14599" width="18.625" style="1" customWidth="1"/>
    <col min="14600" max="14600" width="16.5" style="1" customWidth="1"/>
    <col min="14601" max="14601" width="12" style="1" customWidth="1"/>
    <col min="14602" max="14602" width="9" style="1" customWidth="1"/>
    <col min="14603" max="14603" width="14.625" style="1" customWidth="1"/>
    <col min="14604" max="14604" width="9.75" style="1" customWidth="1"/>
    <col min="14605" max="14605" width="11.875" style="1" customWidth="1"/>
    <col min="14606" max="14606" width="7.75" style="1" customWidth="1"/>
    <col min="14607" max="14607" width="9.75" style="1" customWidth="1"/>
    <col min="14608" max="14608" width="15.375" style="1" customWidth="1"/>
    <col min="14609" max="14609" width="6.25" style="1" customWidth="1"/>
    <col min="14610" max="14836" width="9" style="1"/>
    <col min="14837" max="14837" width="50" style="1" customWidth="1"/>
    <col min="14838" max="14838" width="17.5" style="1" customWidth="1"/>
    <col min="14839" max="14839" width="20.25" style="1" customWidth="1"/>
    <col min="14840" max="14840" width="15.375" style="1" customWidth="1"/>
    <col min="14841" max="14841" width="12.75" style="1" customWidth="1"/>
    <col min="14842" max="14842" width="22.5" style="1" customWidth="1"/>
    <col min="14843" max="14843" width="11" style="1" customWidth="1"/>
    <col min="14844" max="14844" width="15.5" style="1" customWidth="1"/>
    <col min="14845" max="14845" width="22.875" style="1" customWidth="1"/>
    <col min="14846" max="14846" width="33.375" style="1" customWidth="1"/>
    <col min="14847" max="14847" width="9.75" style="1" customWidth="1"/>
    <col min="14848" max="14848" width="21.25" style="1" customWidth="1"/>
    <col min="14849" max="14849" width="11.5" style="1" customWidth="1"/>
    <col min="14850" max="14850" width="11.375" style="1" customWidth="1"/>
    <col min="14851" max="14851" width="10.75" style="1" customWidth="1"/>
    <col min="14852" max="14852" width="43" style="1" customWidth="1"/>
    <col min="14853" max="14853" width="15" style="1" customWidth="1"/>
    <col min="14854" max="14854" width="43.5" style="1" customWidth="1"/>
    <col min="14855" max="14855" width="18.625" style="1" customWidth="1"/>
    <col min="14856" max="14856" width="16.5" style="1" customWidth="1"/>
    <col min="14857" max="14857" width="12" style="1" customWidth="1"/>
    <col min="14858" max="14858" width="9" style="1" customWidth="1"/>
    <col min="14859" max="14859" width="14.625" style="1" customWidth="1"/>
    <col min="14860" max="14860" width="9.75" style="1" customWidth="1"/>
    <col min="14861" max="14861" width="11.875" style="1" customWidth="1"/>
    <col min="14862" max="14862" width="7.75" style="1" customWidth="1"/>
    <col min="14863" max="14863" width="9.75" style="1" customWidth="1"/>
    <col min="14864" max="14864" width="15.375" style="1" customWidth="1"/>
    <col min="14865" max="14865" width="6.25" style="1" customWidth="1"/>
    <col min="14866" max="15092" width="9" style="1"/>
    <col min="15093" max="15093" width="50" style="1" customWidth="1"/>
    <col min="15094" max="15094" width="17.5" style="1" customWidth="1"/>
    <col min="15095" max="15095" width="20.25" style="1" customWidth="1"/>
    <col min="15096" max="15096" width="15.375" style="1" customWidth="1"/>
    <col min="15097" max="15097" width="12.75" style="1" customWidth="1"/>
    <col min="15098" max="15098" width="22.5" style="1" customWidth="1"/>
    <col min="15099" max="15099" width="11" style="1" customWidth="1"/>
    <col min="15100" max="15100" width="15.5" style="1" customWidth="1"/>
    <col min="15101" max="15101" width="22.875" style="1" customWidth="1"/>
    <col min="15102" max="15102" width="33.375" style="1" customWidth="1"/>
    <col min="15103" max="15103" width="9.75" style="1" customWidth="1"/>
    <col min="15104" max="15104" width="21.25" style="1" customWidth="1"/>
    <col min="15105" max="15105" width="11.5" style="1" customWidth="1"/>
    <col min="15106" max="15106" width="11.375" style="1" customWidth="1"/>
    <col min="15107" max="15107" width="10.75" style="1" customWidth="1"/>
    <col min="15108" max="15108" width="43" style="1" customWidth="1"/>
    <col min="15109" max="15109" width="15" style="1" customWidth="1"/>
    <col min="15110" max="15110" width="43.5" style="1" customWidth="1"/>
    <col min="15111" max="15111" width="18.625" style="1" customWidth="1"/>
    <col min="15112" max="15112" width="16.5" style="1" customWidth="1"/>
    <col min="15113" max="15113" width="12" style="1" customWidth="1"/>
    <col min="15114" max="15114" width="9" style="1" customWidth="1"/>
    <col min="15115" max="15115" width="14.625" style="1" customWidth="1"/>
    <col min="15116" max="15116" width="9.75" style="1" customWidth="1"/>
    <col min="15117" max="15117" width="11.875" style="1" customWidth="1"/>
    <col min="15118" max="15118" width="7.75" style="1" customWidth="1"/>
    <col min="15119" max="15119" width="9.75" style="1" customWidth="1"/>
    <col min="15120" max="15120" width="15.375" style="1" customWidth="1"/>
    <col min="15121" max="15121" width="6.25" style="1" customWidth="1"/>
    <col min="15122" max="15348" width="9" style="1"/>
    <col min="15349" max="15349" width="50" style="1" customWidth="1"/>
    <col min="15350" max="15350" width="17.5" style="1" customWidth="1"/>
    <col min="15351" max="15351" width="20.25" style="1" customWidth="1"/>
    <col min="15352" max="15352" width="15.375" style="1" customWidth="1"/>
    <col min="15353" max="15353" width="12.75" style="1" customWidth="1"/>
    <col min="15354" max="15354" width="22.5" style="1" customWidth="1"/>
    <col min="15355" max="15355" width="11" style="1" customWidth="1"/>
    <col min="15356" max="15356" width="15.5" style="1" customWidth="1"/>
    <col min="15357" max="15357" width="22.875" style="1" customWidth="1"/>
    <col min="15358" max="15358" width="33.375" style="1" customWidth="1"/>
    <col min="15359" max="15359" width="9.75" style="1" customWidth="1"/>
    <col min="15360" max="15360" width="21.25" style="1" customWidth="1"/>
    <col min="15361" max="15361" width="11.5" style="1" customWidth="1"/>
    <col min="15362" max="15362" width="11.375" style="1" customWidth="1"/>
    <col min="15363" max="15363" width="10.75" style="1" customWidth="1"/>
    <col min="15364" max="15364" width="43" style="1" customWidth="1"/>
    <col min="15365" max="15365" width="15" style="1" customWidth="1"/>
    <col min="15366" max="15366" width="43.5" style="1" customWidth="1"/>
    <col min="15367" max="15367" width="18.625" style="1" customWidth="1"/>
    <col min="15368" max="15368" width="16.5" style="1" customWidth="1"/>
    <col min="15369" max="15369" width="12" style="1" customWidth="1"/>
    <col min="15370" max="15370" width="9" style="1" customWidth="1"/>
    <col min="15371" max="15371" width="14.625" style="1" customWidth="1"/>
    <col min="15372" max="15372" width="9.75" style="1" customWidth="1"/>
    <col min="15373" max="15373" width="11.875" style="1" customWidth="1"/>
    <col min="15374" max="15374" width="7.75" style="1" customWidth="1"/>
    <col min="15375" max="15375" width="9.75" style="1" customWidth="1"/>
    <col min="15376" max="15376" width="15.375" style="1" customWidth="1"/>
    <col min="15377" max="15377" width="6.25" style="1" customWidth="1"/>
    <col min="15378" max="15604" width="9" style="1"/>
    <col min="15605" max="15605" width="50" style="1" customWidth="1"/>
    <col min="15606" max="15606" width="17.5" style="1" customWidth="1"/>
    <col min="15607" max="15607" width="20.25" style="1" customWidth="1"/>
    <col min="15608" max="15608" width="15.375" style="1" customWidth="1"/>
    <col min="15609" max="15609" width="12.75" style="1" customWidth="1"/>
    <col min="15610" max="15610" width="22.5" style="1" customWidth="1"/>
    <col min="15611" max="15611" width="11" style="1" customWidth="1"/>
    <col min="15612" max="15612" width="15.5" style="1" customWidth="1"/>
    <col min="15613" max="15613" width="22.875" style="1" customWidth="1"/>
    <col min="15614" max="15614" width="33.375" style="1" customWidth="1"/>
    <col min="15615" max="15615" width="9.75" style="1" customWidth="1"/>
    <col min="15616" max="15616" width="21.25" style="1" customWidth="1"/>
    <col min="15617" max="15617" width="11.5" style="1" customWidth="1"/>
    <col min="15618" max="15618" width="11.375" style="1" customWidth="1"/>
    <col min="15619" max="15619" width="10.75" style="1" customWidth="1"/>
    <col min="15620" max="15620" width="43" style="1" customWidth="1"/>
    <col min="15621" max="15621" width="15" style="1" customWidth="1"/>
    <col min="15622" max="15622" width="43.5" style="1" customWidth="1"/>
    <col min="15623" max="15623" width="18.625" style="1" customWidth="1"/>
    <col min="15624" max="15624" width="16.5" style="1" customWidth="1"/>
    <col min="15625" max="15625" width="12" style="1" customWidth="1"/>
    <col min="15626" max="15626" width="9" style="1" customWidth="1"/>
    <col min="15627" max="15627" width="14.625" style="1" customWidth="1"/>
    <col min="15628" max="15628" width="9.75" style="1" customWidth="1"/>
    <col min="15629" max="15629" width="11.875" style="1" customWidth="1"/>
    <col min="15630" max="15630" width="7.75" style="1" customWidth="1"/>
    <col min="15631" max="15631" width="9.75" style="1" customWidth="1"/>
    <col min="15632" max="15632" width="15.375" style="1" customWidth="1"/>
    <col min="15633" max="15633" width="6.25" style="1" customWidth="1"/>
    <col min="15634" max="15860" width="9" style="1"/>
    <col min="15861" max="15861" width="50" style="1" customWidth="1"/>
    <col min="15862" max="15862" width="17.5" style="1" customWidth="1"/>
    <col min="15863" max="15863" width="20.25" style="1" customWidth="1"/>
    <col min="15864" max="15864" width="15.375" style="1" customWidth="1"/>
    <col min="15865" max="15865" width="12.75" style="1" customWidth="1"/>
    <col min="15866" max="15866" width="22.5" style="1" customWidth="1"/>
    <col min="15867" max="15867" width="11" style="1" customWidth="1"/>
    <col min="15868" max="15868" width="15.5" style="1" customWidth="1"/>
    <col min="15869" max="15869" width="22.875" style="1" customWidth="1"/>
    <col min="15870" max="15870" width="33.375" style="1" customWidth="1"/>
    <col min="15871" max="15871" width="9.75" style="1" customWidth="1"/>
    <col min="15872" max="15872" width="21.25" style="1" customWidth="1"/>
    <col min="15873" max="15873" width="11.5" style="1" customWidth="1"/>
    <col min="15874" max="15874" width="11.375" style="1" customWidth="1"/>
    <col min="15875" max="15875" width="10.75" style="1" customWidth="1"/>
    <col min="15876" max="15876" width="43" style="1" customWidth="1"/>
    <col min="15877" max="15877" width="15" style="1" customWidth="1"/>
    <col min="15878" max="15878" width="43.5" style="1" customWidth="1"/>
    <col min="15879" max="15879" width="18.625" style="1" customWidth="1"/>
    <col min="15880" max="15880" width="16.5" style="1" customWidth="1"/>
    <col min="15881" max="15881" width="12" style="1" customWidth="1"/>
    <col min="15882" max="15882" width="9" style="1" customWidth="1"/>
    <col min="15883" max="15883" width="14.625" style="1" customWidth="1"/>
    <col min="15884" max="15884" width="9.75" style="1" customWidth="1"/>
    <col min="15885" max="15885" width="11.875" style="1" customWidth="1"/>
    <col min="15886" max="15886" width="7.75" style="1" customWidth="1"/>
    <col min="15887" max="15887" width="9.75" style="1" customWidth="1"/>
    <col min="15888" max="15888" width="15.375" style="1" customWidth="1"/>
    <col min="15889" max="15889" width="6.25" style="1" customWidth="1"/>
    <col min="15890" max="16116" width="9" style="1"/>
    <col min="16117" max="16117" width="50" style="1" customWidth="1"/>
    <col min="16118" max="16118" width="17.5" style="1" customWidth="1"/>
    <col min="16119" max="16119" width="20.25" style="1" customWidth="1"/>
    <col min="16120" max="16120" width="15.375" style="1" customWidth="1"/>
    <col min="16121" max="16121" width="12.75" style="1" customWidth="1"/>
    <col min="16122" max="16122" width="22.5" style="1" customWidth="1"/>
    <col min="16123" max="16123" width="11" style="1" customWidth="1"/>
    <col min="16124" max="16124" width="15.5" style="1" customWidth="1"/>
    <col min="16125" max="16125" width="22.875" style="1" customWidth="1"/>
    <col min="16126" max="16126" width="33.375" style="1" customWidth="1"/>
    <col min="16127" max="16127" width="9.75" style="1" customWidth="1"/>
    <col min="16128" max="16128" width="21.25" style="1" customWidth="1"/>
    <col min="16129" max="16129" width="11.5" style="1" customWidth="1"/>
    <col min="16130" max="16130" width="11.375" style="1" customWidth="1"/>
    <col min="16131" max="16131" width="10.75" style="1" customWidth="1"/>
    <col min="16132" max="16132" width="43" style="1" customWidth="1"/>
    <col min="16133" max="16133" width="15" style="1" customWidth="1"/>
    <col min="16134" max="16134" width="43.5" style="1" customWidth="1"/>
    <col min="16135" max="16135" width="18.625" style="1" customWidth="1"/>
    <col min="16136" max="16136" width="16.5" style="1" customWidth="1"/>
    <col min="16137" max="16137" width="12" style="1" customWidth="1"/>
    <col min="16138" max="16138" width="9" style="1" customWidth="1"/>
    <col min="16139" max="16139" width="14.625" style="1" customWidth="1"/>
    <col min="16140" max="16140" width="9.75" style="1" customWidth="1"/>
    <col min="16141" max="16141" width="11.875" style="1" customWidth="1"/>
    <col min="16142" max="16142" width="7.75" style="1" customWidth="1"/>
    <col min="16143" max="16143" width="9.75" style="1" customWidth="1"/>
    <col min="16144" max="16144" width="15.375" style="1" customWidth="1"/>
    <col min="16145" max="16145" width="6.25" style="1" customWidth="1"/>
    <col min="16146" max="16384" width="9" style="1"/>
  </cols>
  <sheetData>
    <row r="1" spans="1:21" ht="18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21" ht="18" customHeight="1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"/>
      <c r="R2" s="2"/>
      <c r="S2" s="2"/>
      <c r="T2" s="2"/>
      <c r="U2" s="2"/>
    </row>
    <row r="3" spans="1:21" ht="18" customHeight="1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3"/>
    </row>
    <row r="4" spans="1:21" ht="18" customHeight="1">
      <c r="A4" s="4" t="s">
        <v>3</v>
      </c>
      <c r="B4" s="4"/>
      <c r="C4" s="4"/>
      <c r="D4" s="4" t="s">
        <v>4</v>
      </c>
      <c r="E4" s="5"/>
      <c r="F4" s="6"/>
      <c r="G4" s="5"/>
      <c r="H4" s="4"/>
      <c r="I4" s="5"/>
      <c r="J4" s="5"/>
      <c r="K4" s="5"/>
      <c r="L4" s="4"/>
      <c r="M4" s="7"/>
      <c r="N4" s="7"/>
      <c r="O4" s="6"/>
      <c r="P4" s="6"/>
    </row>
    <row r="5" spans="1:21" ht="18" customHeight="1">
      <c r="A5" s="4" t="s">
        <v>5</v>
      </c>
      <c r="B5" s="4"/>
      <c r="C5" s="4"/>
      <c r="D5" s="4" t="s">
        <v>6</v>
      </c>
      <c r="E5" s="5"/>
      <c r="F5" s="6"/>
      <c r="G5" s="5"/>
      <c r="H5" s="4"/>
      <c r="I5" s="5"/>
      <c r="J5" s="5"/>
      <c r="K5" s="5"/>
      <c r="L5" s="4"/>
      <c r="M5" s="7"/>
      <c r="N5" s="7"/>
      <c r="O5" s="8"/>
    </row>
    <row r="6" spans="1:21" ht="15.95" customHeight="1">
      <c r="A6" s="10"/>
      <c r="B6" s="10"/>
      <c r="C6" s="11"/>
      <c r="D6" s="12"/>
      <c r="E6" s="13"/>
      <c r="F6" s="14"/>
      <c r="G6" s="10"/>
      <c r="H6" s="11"/>
      <c r="I6" s="10"/>
      <c r="J6" s="15"/>
      <c r="K6" s="16"/>
      <c r="L6" s="11"/>
      <c r="M6" s="17"/>
      <c r="N6" s="17"/>
      <c r="O6" s="18"/>
      <c r="P6" s="19"/>
    </row>
    <row r="7" spans="1:21" ht="15.95" customHeight="1">
      <c r="A7" s="20" t="s">
        <v>7</v>
      </c>
      <c r="B7" s="20"/>
      <c r="C7" s="550" t="s">
        <v>8</v>
      </c>
      <c r="D7" s="21" t="s">
        <v>9</v>
      </c>
      <c r="E7" s="22"/>
      <c r="F7" s="555" t="s">
        <v>10</v>
      </c>
      <c r="G7" s="558" t="s">
        <v>11</v>
      </c>
      <c r="H7" s="550" t="s">
        <v>12</v>
      </c>
      <c r="I7" s="561" t="s">
        <v>13</v>
      </c>
      <c r="J7" s="562"/>
      <c r="K7" s="563"/>
      <c r="L7" s="550" t="s">
        <v>14</v>
      </c>
      <c r="M7" s="564" t="s">
        <v>15</v>
      </c>
      <c r="N7" s="564" t="s">
        <v>16</v>
      </c>
      <c r="O7" s="567" t="s">
        <v>17</v>
      </c>
      <c r="P7" s="555" t="s">
        <v>18</v>
      </c>
    </row>
    <row r="8" spans="1:21" ht="15.95" customHeight="1">
      <c r="A8" s="548" t="s">
        <v>19</v>
      </c>
      <c r="B8" s="23" t="s">
        <v>7</v>
      </c>
      <c r="C8" s="554"/>
      <c r="D8" s="24" t="s">
        <v>20</v>
      </c>
      <c r="E8" s="25" t="s">
        <v>21</v>
      </c>
      <c r="F8" s="556"/>
      <c r="G8" s="559"/>
      <c r="H8" s="554"/>
      <c r="I8" s="550" t="s">
        <v>22</v>
      </c>
      <c r="J8" s="552" t="s">
        <v>23</v>
      </c>
      <c r="K8" s="553"/>
      <c r="L8" s="554"/>
      <c r="M8" s="565"/>
      <c r="N8" s="565"/>
      <c r="O8" s="568"/>
      <c r="P8" s="556"/>
    </row>
    <row r="9" spans="1:21" ht="15.95" customHeight="1">
      <c r="A9" s="549"/>
      <c r="B9" s="26" t="s">
        <v>24</v>
      </c>
      <c r="C9" s="551"/>
      <c r="D9" s="27"/>
      <c r="E9" s="28"/>
      <c r="F9" s="557"/>
      <c r="G9" s="560"/>
      <c r="H9" s="551"/>
      <c r="I9" s="551"/>
      <c r="J9" s="29" t="s">
        <v>25</v>
      </c>
      <c r="K9" s="30" t="s">
        <v>9</v>
      </c>
      <c r="L9" s="551"/>
      <c r="M9" s="566"/>
      <c r="N9" s="566"/>
      <c r="O9" s="569"/>
      <c r="P9" s="557"/>
    </row>
    <row r="10" spans="1:21" ht="15.95" customHeight="1">
      <c r="A10" s="31" t="s">
        <v>26</v>
      </c>
      <c r="B10" s="32" t="s">
        <v>27</v>
      </c>
      <c r="C10" s="32" t="s">
        <v>28</v>
      </c>
      <c r="D10" s="32" t="s">
        <v>29</v>
      </c>
      <c r="E10" s="32" t="s">
        <v>30</v>
      </c>
      <c r="F10" s="33">
        <v>6</v>
      </c>
      <c r="G10" s="32" t="s">
        <v>31</v>
      </c>
      <c r="H10" s="32" t="s">
        <v>32</v>
      </c>
      <c r="I10" s="32" t="s">
        <v>33</v>
      </c>
      <c r="J10" s="34" t="s">
        <v>34</v>
      </c>
      <c r="K10" s="32" t="s">
        <v>35</v>
      </c>
      <c r="L10" s="32" t="s">
        <v>36</v>
      </c>
      <c r="M10" s="32" t="s">
        <v>37</v>
      </c>
      <c r="N10" s="32" t="s">
        <v>38</v>
      </c>
      <c r="O10" s="32" t="s">
        <v>39</v>
      </c>
      <c r="P10" s="32" t="s">
        <v>40</v>
      </c>
    </row>
    <row r="11" spans="1:21" ht="15.95" customHeight="1">
      <c r="A11" s="205"/>
      <c r="B11" s="206"/>
      <c r="C11" s="207"/>
      <c r="D11" s="206"/>
      <c r="E11" s="206"/>
      <c r="F11" s="208"/>
      <c r="G11" s="206"/>
      <c r="H11" s="207"/>
      <c r="I11" s="206"/>
      <c r="J11" s="209"/>
      <c r="K11" s="206"/>
      <c r="L11" s="207"/>
      <c r="M11" s="210"/>
      <c r="N11" s="211"/>
      <c r="O11" s="212"/>
      <c r="P11" s="213"/>
    </row>
    <row r="12" spans="1:21" ht="15.95" customHeight="1">
      <c r="A12" s="205">
        <v>1</v>
      </c>
      <c r="B12" s="206"/>
      <c r="C12" s="447" t="s">
        <v>804</v>
      </c>
      <c r="D12" s="448" t="s">
        <v>805</v>
      </c>
      <c r="E12" s="448" t="s">
        <v>806</v>
      </c>
      <c r="F12" s="449" t="s">
        <v>805</v>
      </c>
      <c r="G12" s="206"/>
      <c r="H12" s="447" t="s">
        <v>807</v>
      </c>
      <c r="I12" s="206"/>
      <c r="J12" s="209"/>
      <c r="K12" s="206"/>
      <c r="L12" s="207"/>
      <c r="M12" s="210"/>
      <c r="N12" s="211"/>
      <c r="O12" s="212"/>
      <c r="P12" s="213"/>
    </row>
    <row r="13" spans="1:21" ht="15.95" customHeight="1">
      <c r="A13" s="205"/>
      <c r="B13" s="206"/>
      <c r="C13" s="207"/>
      <c r="D13" s="206"/>
      <c r="E13" s="206"/>
      <c r="F13" s="208"/>
      <c r="G13" s="206"/>
      <c r="H13" s="207"/>
      <c r="I13" s="206"/>
      <c r="J13" s="209"/>
      <c r="K13" s="206"/>
      <c r="L13" s="207"/>
      <c r="M13" s="210"/>
      <c r="N13" s="211"/>
      <c r="O13" s="212"/>
      <c r="P13" s="213"/>
    </row>
    <row r="14" spans="1:21" ht="15.95" customHeight="1">
      <c r="A14" s="205"/>
      <c r="B14" s="206"/>
      <c r="C14" s="207"/>
      <c r="D14" s="206"/>
      <c r="E14" s="206"/>
      <c r="F14" s="208"/>
      <c r="G14" s="206"/>
      <c r="H14" s="207"/>
      <c r="I14" s="206"/>
      <c r="J14" s="209"/>
      <c r="K14" s="206"/>
      <c r="L14" s="207"/>
      <c r="M14" s="210"/>
      <c r="N14" s="211"/>
      <c r="O14" s="212"/>
      <c r="P14" s="213"/>
    </row>
    <row r="15" spans="1:21" ht="15.95" customHeight="1">
      <c r="A15" s="205"/>
      <c r="B15" s="206"/>
      <c r="C15" s="207"/>
      <c r="D15" s="206"/>
      <c r="E15" s="206"/>
      <c r="F15" s="208"/>
      <c r="G15" s="206"/>
      <c r="H15" s="207"/>
      <c r="I15" s="206"/>
      <c r="J15" s="209"/>
      <c r="K15" s="206"/>
      <c r="L15" s="207"/>
      <c r="M15" s="210"/>
      <c r="N15" s="211"/>
      <c r="O15" s="212"/>
      <c r="P15" s="213"/>
    </row>
    <row r="16" spans="1:21" ht="15.95" customHeight="1">
      <c r="A16" s="205"/>
      <c r="B16" s="206"/>
      <c r="C16" s="207"/>
      <c r="D16" s="206"/>
      <c r="E16" s="206"/>
      <c r="F16" s="208"/>
      <c r="G16" s="206"/>
      <c r="H16" s="207"/>
      <c r="I16" s="206"/>
      <c r="J16" s="209"/>
      <c r="K16" s="206"/>
      <c r="L16" s="207"/>
      <c r="M16" s="210"/>
      <c r="N16" s="211"/>
      <c r="O16" s="212"/>
      <c r="P16" s="213"/>
    </row>
    <row r="17" spans="3:15" ht="15.95" customHeight="1">
      <c r="N17" s="35"/>
      <c r="O17" s="35">
        <f>SUM(O11:O16)</f>
        <v>0</v>
      </c>
    </row>
    <row r="18" spans="3:15" ht="15.95" customHeight="1">
      <c r="N18" s="35"/>
      <c r="O18" s="35"/>
    </row>
    <row r="19" spans="3:15" ht="15.95" customHeight="1">
      <c r="C19" s="157"/>
      <c r="D19" s="189"/>
      <c r="E19" s="154" t="s">
        <v>808</v>
      </c>
      <c r="F19" s="157"/>
      <c r="G19" s="157"/>
      <c r="N19" s="35"/>
      <c r="O19" s="35"/>
    </row>
    <row r="20" spans="3:15" ht="15.95" customHeight="1">
      <c r="C20" s="157"/>
      <c r="D20" s="189"/>
      <c r="E20" s="154" t="s">
        <v>809</v>
      </c>
      <c r="F20" s="157"/>
      <c r="G20" s="157"/>
      <c r="N20" s="35"/>
      <c r="O20" s="35"/>
    </row>
    <row r="21" spans="3:15" ht="15.95" customHeight="1">
      <c r="C21" s="196"/>
      <c r="D21" s="196"/>
      <c r="E21" s="154" t="s">
        <v>797</v>
      </c>
      <c r="F21" s="157"/>
      <c r="G21" s="157"/>
      <c r="N21" s="35"/>
      <c r="O21" s="35"/>
    </row>
    <row r="22" spans="3:15" ht="15.95" customHeight="1">
      <c r="C22" s="196"/>
      <c r="D22" s="196"/>
      <c r="E22" s="154"/>
      <c r="F22" s="157"/>
      <c r="G22" s="157"/>
      <c r="N22" s="35"/>
      <c r="O22" s="35"/>
    </row>
    <row r="23" spans="3:15" ht="15.95" customHeight="1">
      <c r="C23" s="196"/>
      <c r="D23" s="196"/>
      <c r="E23" s="154"/>
      <c r="F23" s="157"/>
      <c r="G23" s="157"/>
    </row>
    <row r="24" spans="3:15" ht="15.95" customHeight="1">
      <c r="C24" s="157"/>
      <c r="D24" s="189"/>
      <c r="E24" s="154"/>
      <c r="F24" s="157"/>
      <c r="G24" s="157"/>
    </row>
    <row r="25" spans="3:15" ht="15.95" customHeight="1">
      <c r="C25" s="157"/>
      <c r="D25" s="189"/>
      <c r="E25" s="434" t="s">
        <v>810</v>
      </c>
      <c r="F25" s="157"/>
      <c r="G25" s="157"/>
    </row>
    <row r="26" spans="3:15" ht="15.95" customHeight="1">
      <c r="C26" s="157"/>
      <c r="D26" s="189"/>
      <c r="E26" s="154" t="s">
        <v>811</v>
      </c>
      <c r="F26" s="157"/>
      <c r="G26" s="157"/>
    </row>
    <row r="27" spans="3:15" ht="15.95" customHeight="1">
      <c r="C27" s="157"/>
      <c r="D27" s="189"/>
      <c r="E27" s="154" t="s">
        <v>796</v>
      </c>
      <c r="F27" s="157"/>
      <c r="G27" s="157"/>
    </row>
  </sheetData>
  <autoFilter ref="A10:R16"/>
  <mergeCells count="13">
    <mergeCell ref="L7:L9"/>
    <mergeCell ref="M7:M9"/>
    <mergeCell ref="N7:N9"/>
    <mergeCell ref="O7:O9"/>
    <mergeCell ref="P7:P9"/>
    <mergeCell ref="A8:A9"/>
    <mergeCell ref="I8:I9"/>
    <mergeCell ref="J8:K8"/>
    <mergeCell ref="C7:C9"/>
    <mergeCell ref="F7:F9"/>
    <mergeCell ref="G7:G9"/>
    <mergeCell ref="H7:H9"/>
    <mergeCell ref="I7:K7"/>
  </mergeCells>
  <pageMargins left="1.18" right="0.16" top="0.75" bottom="0.75" header="0.28999999999999998" footer="0.3"/>
  <pageSetup paperSize="5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A11" sqref="A11"/>
    </sheetView>
  </sheetViews>
  <sheetFormatPr defaultRowHeight="15.75"/>
  <cols>
    <col min="1" max="1" width="4.125" customWidth="1"/>
    <col min="2" max="2" width="6.625" customWidth="1"/>
    <col min="3" max="3" width="11" customWidth="1"/>
    <col min="4" max="4" width="8.625" customWidth="1"/>
    <col min="5" max="5" width="7.375" customWidth="1"/>
    <col min="6" max="6" width="7.875" customWidth="1"/>
    <col min="7" max="8" width="7.25" customWidth="1"/>
    <col min="9" max="9" width="7" customWidth="1"/>
    <col min="10" max="10" width="8" customWidth="1"/>
    <col min="11" max="11" width="7.25" customWidth="1"/>
    <col min="12" max="12" width="7" customWidth="1"/>
    <col min="13" max="13" width="7.125" customWidth="1"/>
    <col min="14" max="14" width="12" customWidth="1"/>
    <col min="15" max="15" width="9.5" customWidth="1"/>
    <col min="16" max="16" width="7.875" customWidth="1"/>
    <col min="17" max="17" width="8.125" customWidth="1"/>
    <col min="18" max="18" width="7" customWidth="1"/>
  </cols>
  <sheetData>
    <row r="1" spans="1:18">
      <c r="A1" s="490"/>
      <c r="B1" s="490"/>
      <c r="C1" s="490"/>
      <c r="D1" s="490"/>
      <c r="E1" s="490"/>
      <c r="F1" s="490"/>
      <c r="G1" s="491" t="s">
        <v>836</v>
      </c>
      <c r="H1" s="491"/>
      <c r="I1" s="491"/>
      <c r="J1" s="491"/>
      <c r="K1" s="491"/>
      <c r="L1" s="491"/>
      <c r="M1" s="490"/>
      <c r="N1" s="490"/>
    </row>
    <row r="2" spans="1:18">
      <c r="A2" s="490"/>
      <c r="B2" s="490"/>
      <c r="C2" s="490"/>
      <c r="D2" s="490"/>
      <c r="E2" s="490"/>
      <c r="F2" s="490"/>
      <c r="G2" s="641" t="s">
        <v>42</v>
      </c>
      <c r="H2" s="641"/>
      <c r="I2" s="641"/>
      <c r="J2" s="641"/>
      <c r="K2" s="641"/>
      <c r="L2" s="490"/>
      <c r="M2" s="490"/>
      <c r="N2" s="490"/>
    </row>
    <row r="3" spans="1:18">
      <c r="A3" s="490"/>
      <c r="B3" s="490"/>
      <c r="C3" s="490"/>
      <c r="D3" s="490"/>
      <c r="E3" s="490"/>
      <c r="F3" s="490"/>
      <c r="G3" s="641" t="s">
        <v>837</v>
      </c>
      <c r="H3" s="641"/>
      <c r="I3" s="641"/>
      <c r="J3" s="641"/>
      <c r="K3" s="641"/>
      <c r="L3" s="490"/>
      <c r="M3" s="490"/>
      <c r="N3" s="490"/>
    </row>
    <row r="4" spans="1:18">
      <c r="A4" s="490"/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</row>
    <row r="5" spans="1:18">
      <c r="A5" s="491" t="s">
        <v>3</v>
      </c>
      <c r="B5" s="491"/>
      <c r="C5" s="491"/>
      <c r="D5" s="490" t="s">
        <v>834</v>
      </c>
      <c r="E5" s="490"/>
      <c r="F5" s="490"/>
      <c r="G5" s="490"/>
      <c r="H5" s="490"/>
      <c r="I5" s="490"/>
      <c r="J5" s="490"/>
      <c r="K5" s="490"/>
      <c r="L5" s="490"/>
      <c r="M5" s="490"/>
      <c r="N5" s="490"/>
    </row>
    <row r="6" spans="1:18" ht="16.5" thickBot="1">
      <c r="A6" s="492" t="s">
        <v>833</v>
      </c>
      <c r="B6" s="492"/>
      <c r="C6" s="492"/>
      <c r="D6" s="490" t="s">
        <v>835</v>
      </c>
      <c r="E6" s="490"/>
      <c r="F6" s="490"/>
      <c r="G6" s="490"/>
      <c r="H6" s="490"/>
      <c r="I6" s="490"/>
      <c r="J6" s="490"/>
      <c r="K6" s="490"/>
      <c r="L6" s="490"/>
      <c r="M6" s="490"/>
      <c r="N6" s="490"/>
    </row>
    <row r="7" spans="1:18" ht="16.5" customHeight="1" thickTop="1">
      <c r="A7" s="493" t="s">
        <v>818</v>
      </c>
      <c r="B7" s="494" t="s">
        <v>818</v>
      </c>
      <c r="C7" s="494" t="s">
        <v>816</v>
      </c>
      <c r="D7" s="494" t="s">
        <v>9</v>
      </c>
      <c r="E7" s="494" t="s">
        <v>821</v>
      </c>
      <c r="F7" s="494" t="s">
        <v>823</v>
      </c>
      <c r="G7" s="494" t="s">
        <v>48</v>
      </c>
      <c r="H7" s="494" t="s">
        <v>11</v>
      </c>
      <c r="I7" s="640" t="s">
        <v>9</v>
      </c>
      <c r="J7" s="640"/>
      <c r="K7" s="640"/>
      <c r="L7" s="640"/>
      <c r="M7" s="640"/>
      <c r="N7" s="494" t="s">
        <v>81</v>
      </c>
      <c r="O7" s="494" t="s">
        <v>826</v>
      </c>
      <c r="P7" s="494" t="s">
        <v>828</v>
      </c>
      <c r="Q7" s="494" t="s">
        <v>828</v>
      </c>
      <c r="R7" s="495" t="s">
        <v>831</v>
      </c>
    </row>
    <row r="8" spans="1:18">
      <c r="A8" s="496" t="s">
        <v>819</v>
      </c>
      <c r="B8" s="497" t="s">
        <v>24</v>
      </c>
      <c r="C8" s="497" t="s">
        <v>817</v>
      </c>
      <c r="D8" s="497" t="s">
        <v>820</v>
      </c>
      <c r="E8" s="497" t="s">
        <v>822</v>
      </c>
      <c r="F8" s="497" t="s">
        <v>824</v>
      </c>
      <c r="G8" s="497"/>
      <c r="H8" s="497" t="s">
        <v>825</v>
      </c>
      <c r="I8" s="498" t="s">
        <v>59</v>
      </c>
      <c r="J8" s="498" t="s">
        <v>60</v>
      </c>
      <c r="K8" s="498" t="s">
        <v>61</v>
      </c>
      <c r="L8" s="498" t="s">
        <v>62</v>
      </c>
      <c r="M8" s="498" t="s">
        <v>63</v>
      </c>
      <c r="N8" s="497" t="s">
        <v>832</v>
      </c>
      <c r="O8" s="497" t="s">
        <v>827</v>
      </c>
      <c r="P8" s="497" t="s">
        <v>64</v>
      </c>
      <c r="Q8" s="497" t="s">
        <v>829</v>
      </c>
      <c r="R8" s="499"/>
    </row>
    <row r="9" spans="1:18">
      <c r="A9" s="460">
        <v>1</v>
      </c>
      <c r="B9" s="459">
        <v>2</v>
      </c>
      <c r="C9" s="459">
        <v>3</v>
      </c>
      <c r="D9" s="459">
        <v>4</v>
      </c>
      <c r="E9" s="459">
        <v>5</v>
      </c>
      <c r="F9" s="459">
        <v>6</v>
      </c>
      <c r="G9" s="459">
        <v>7</v>
      </c>
      <c r="H9" s="459">
        <v>8</v>
      </c>
      <c r="I9" s="459">
        <v>9</v>
      </c>
      <c r="J9" s="459">
        <v>10</v>
      </c>
      <c r="K9" s="459">
        <v>11</v>
      </c>
      <c r="L9" s="459">
        <v>12</v>
      </c>
      <c r="M9" s="459">
        <v>13</v>
      </c>
      <c r="N9" s="459">
        <v>14</v>
      </c>
      <c r="O9" s="459">
        <v>15</v>
      </c>
      <c r="P9" s="459">
        <v>16</v>
      </c>
      <c r="Q9" s="459">
        <v>17</v>
      </c>
      <c r="R9" s="467">
        <v>18</v>
      </c>
    </row>
    <row r="10" spans="1:18">
      <c r="A10" s="452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453"/>
    </row>
    <row r="11" spans="1:18">
      <c r="A11" s="452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453"/>
    </row>
    <row r="12" spans="1:18">
      <c r="A12" s="452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453"/>
    </row>
    <row r="13" spans="1:18">
      <c r="A13" s="452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453"/>
    </row>
    <row r="14" spans="1:18">
      <c r="A14" s="452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453"/>
    </row>
    <row r="15" spans="1:18">
      <c r="A15" s="452"/>
      <c r="B15" s="246"/>
      <c r="C15" s="246"/>
      <c r="D15" s="510"/>
      <c r="E15" s="522" t="s">
        <v>804</v>
      </c>
      <c r="F15" s="522"/>
      <c r="G15" s="522" t="s">
        <v>805</v>
      </c>
      <c r="H15" s="522"/>
      <c r="I15" s="522" t="s">
        <v>806</v>
      </c>
      <c r="J15" s="522"/>
      <c r="K15" s="522" t="s">
        <v>805</v>
      </c>
      <c r="L15" s="522"/>
      <c r="M15" s="522" t="s">
        <v>807</v>
      </c>
      <c r="N15" s="246"/>
      <c r="O15" s="246"/>
      <c r="P15" s="246"/>
      <c r="Q15" s="246"/>
      <c r="R15" s="453"/>
    </row>
    <row r="16" spans="1:18">
      <c r="A16" s="452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453"/>
    </row>
    <row r="17" spans="1:18">
      <c r="A17" s="452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453"/>
    </row>
    <row r="18" spans="1:18">
      <c r="A18" s="452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453"/>
    </row>
    <row r="19" spans="1:18">
      <c r="A19" s="452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453"/>
    </row>
    <row r="20" spans="1:18">
      <c r="A20" s="452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453"/>
    </row>
    <row r="21" spans="1:18">
      <c r="A21" s="452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453"/>
    </row>
    <row r="22" spans="1:18" ht="16.5" thickBot="1">
      <c r="A22" s="454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6"/>
    </row>
    <row r="23" spans="1:18" ht="16.5" thickTop="1"/>
    <row r="24" spans="1:18">
      <c r="L24" s="474" t="s">
        <v>933</v>
      </c>
      <c r="M24" s="474"/>
      <c r="N24" s="474"/>
      <c r="O24" s="474"/>
    </row>
    <row r="25" spans="1:18">
      <c r="L25" s="474" t="s">
        <v>929</v>
      </c>
      <c r="M25" s="474"/>
      <c r="N25" s="474"/>
      <c r="O25" s="474"/>
      <c r="P25" s="474"/>
      <c r="Q25" s="474"/>
    </row>
    <row r="26" spans="1:18">
      <c r="L26" t="s">
        <v>930</v>
      </c>
      <c r="P26" s="474"/>
      <c r="Q26" s="474"/>
    </row>
    <row r="29" spans="1:18">
      <c r="L29" t="s">
        <v>810</v>
      </c>
    </row>
    <row r="30" spans="1:18">
      <c r="L30" t="s">
        <v>811</v>
      </c>
    </row>
    <row r="31" spans="1:18">
      <c r="L31" t="s">
        <v>931</v>
      </c>
    </row>
  </sheetData>
  <mergeCells count="3">
    <mergeCell ref="I7:M7"/>
    <mergeCell ref="G2:K2"/>
    <mergeCell ref="G3:K3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J4" sqref="J4"/>
    </sheetView>
  </sheetViews>
  <sheetFormatPr defaultRowHeight="15.75"/>
  <cols>
    <col min="1" max="1" width="4.75" customWidth="1"/>
    <col min="2" max="2" width="6" customWidth="1"/>
    <col min="3" max="3" width="10.125" customWidth="1"/>
    <col min="4" max="4" width="7.25" customWidth="1"/>
    <col min="5" max="5" width="7.75" customWidth="1"/>
    <col min="6" max="6" width="8.75" customWidth="1"/>
    <col min="7" max="7" width="8.625" customWidth="1"/>
    <col min="8" max="8" width="9.125" customWidth="1"/>
    <col min="9" max="9" width="7.25" customWidth="1"/>
    <col min="10" max="10" width="7.125" customWidth="1"/>
    <col min="11" max="11" width="6.875" customWidth="1"/>
    <col min="12" max="12" width="6.5" customWidth="1"/>
    <col min="13" max="13" width="6.375" customWidth="1"/>
    <col min="14" max="14" width="6.125" customWidth="1"/>
    <col min="15" max="15" width="6" customWidth="1"/>
    <col min="16" max="17" width="6.625" customWidth="1"/>
    <col min="18" max="18" width="5.875" customWidth="1"/>
    <col min="19" max="19" width="6" customWidth="1"/>
    <col min="20" max="20" width="6.5" customWidth="1"/>
    <col min="21" max="21" width="6.75" customWidth="1"/>
  </cols>
  <sheetData>
    <row r="1" spans="1:21">
      <c r="G1" s="641" t="s">
        <v>861</v>
      </c>
      <c r="H1" s="641"/>
      <c r="I1" s="641"/>
      <c r="J1" s="641"/>
      <c r="K1" s="641"/>
      <c r="L1" s="641"/>
      <c r="M1" s="641"/>
    </row>
    <row r="2" spans="1:21">
      <c r="G2" s="490"/>
      <c r="H2" s="641" t="s">
        <v>862</v>
      </c>
      <c r="I2" s="641"/>
      <c r="J2" s="641"/>
      <c r="K2" s="641"/>
      <c r="L2" s="641"/>
      <c r="M2" s="490"/>
    </row>
    <row r="3" spans="1:21">
      <c r="G3" s="490"/>
      <c r="H3" s="641" t="s">
        <v>837</v>
      </c>
      <c r="I3" s="641"/>
      <c r="J3" s="641"/>
      <c r="K3" s="641"/>
      <c r="L3" s="641"/>
      <c r="M3" s="490"/>
    </row>
    <row r="6" spans="1:21">
      <c r="A6" s="490" t="s">
        <v>3</v>
      </c>
      <c r="B6" s="490"/>
      <c r="C6" s="490"/>
      <c r="D6" s="490" t="s">
        <v>834</v>
      </c>
      <c r="E6" s="490"/>
      <c r="F6" s="490"/>
    </row>
    <row r="7" spans="1:21">
      <c r="A7" s="490" t="s">
        <v>833</v>
      </c>
      <c r="B7" s="490"/>
      <c r="C7" s="490"/>
      <c r="D7" s="490" t="s">
        <v>835</v>
      </c>
      <c r="E7" s="490"/>
      <c r="F7" s="490"/>
    </row>
    <row r="8" spans="1:21" ht="16.5" thickBot="1"/>
    <row r="9" spans="1:21" ht="16.5" thickTop="1">
      <c r="A9" s="479" t="s">
        <v>838</v>
      </c>
      <c r="B9" s="480" t="s">
        <v>838</v>
      </c>
      <c r="C9" s="480" t="s">
        <v>875</v>
      </c>
      <c r="D9" s="648" t="s">
        <v>9</v>
      </c>
      <c r="E9" s="649"/>
      <c r="F9" s="480" t="s">
        <v>842</v>
      </c>
      <c r="G9" s="648" t="s">
        <v>847</v>
      </c>
      <c r="H9" s="649"/>
      <c r="I9" s="480" t="s">
        <v>848</v>
      </c>
      <c r="J9" s="480" t="s">
        <v>851</v>
      </c>
      <c r="K9" s="480" t="s">
        <v>854</v>
      </c>
      <c r="L9" s="648" t="s">
        <v>105</v>
      </c>
      <c r="M9" s="649"/>
      <c r="N9" s="480" t="s">
        <v>848</v>
      </c>
      <c r="O9" s="648" t="s">
        <v>79</v>
      </c>
      <c r="P9" s="649"/>
      <c r="Q9" s="480" t="s">
        <v>9</v>
      </c>
      <c r="R9" s="480" t="s">
        <v>858</v>
      </c>
      <c r="S9" s="480" t="s">
        <v>828</v>
      </c>
      <c r="T9" s="480" t="s">
        <v>828</v>
      </c>
      <c r="U9" s="644" t="s">
        <v>860</v>
      </c>
    </row>
    <row r="10" spans="1:21">
      <c r="A10" s="481" t="s">
        <v>839</v>
      </c>
      <c r="B10" s="482" t="s">
        <v>24</v>
      </c>
      <c r="C10" s="482" t="s">
        <v>841</v>
      </c>
      <c r="D10" s="483" t="s">
        <v>840</v>
      </c>
      <c r="E10" s="483" t="s">
        <v>877</v>
      </c>
      <c r="F10" s="482" t="s">
        <v>843</v>
      </c>
      <c r="G10" s="483" t="s">
        <v>927</v>
      </c>
      <c r="H10" s="483" t="s">
        <v>846</v>
      </c>
      <c r="I10" s="482" t="s">
        <v>849</v>
      </c>
      <c r="J10" s="482" t="s">
        <v>852</v>
      </c>
      <c r="K10" s="482" t="s">
        <v>855</v>
      </c>
      <c r="L10" s="647" t="s">
        <v>857</v>
      </c>
      <c r="M10" s="647" t="s">
        <v>9</v>
      </c>
      <c r="N10" s="482" t="s">
        <v>850</v>
      </c>
      <c r="O10" s="483" t="s">
        <v>879</v>
      </c>
      <c r="P10" s="483" t="s">
        <v>818</v>
      </c>
      <c r="Q10" s="482" t="s">
        <v>840</v>
      </c>
      <c r="R10" s="482" t="s">
        <v>859</v>
      </c>
      <c r="S10" s="482" t="s">
        <v>64</v>
      </c>
      <c r="T10" s="482" t="s">
        <v>882</v>
      </c>
      <c r="U10" s="645"/>
    </row>
    <row r="11" spans="1:21">
      <c r="A11" s="484"/>
      <c r="B11" s="642"/>
      <c r="C11" s="482" t="s">
        <v>876</v>
      </c>
      <c r="D11" s="482" t="s">
        <v>841</v>
      </c>
      <c r="E11" s="482" t="s">
        <v>878</v>
      </c>
      <c r="F11" s="482" t="s">
        <v>844</v>
      </c>
      <c r="G11" s="482" t="s">
        <v>928</v>
      </c>
      <c r="H11" s="482" t="s">
        <v>845</v>
      </c>
      <c r="I11" s="482" t="s">
        <v>850</v>
      </c>
      <c r="J11" s="482" t="s">
        <v>853</v>
      </c>
      <c r="K11" s="482" t="s">
        <v>856</v>
      </c>
      <c r="L11" s="642"/>
      <c r="M11" s="642"/>
      <c r="N11" s="485"/>
      <c r="O11" s="482" t="s">
        <v>880</v>
      </c>
      <c r="P11" s="482" t="s">
        <v>857</v>
      </c>
      <c r="Q11" s="482" t="s">
        <v>1</v>
      </c>
      <c r="R11" s="482"/>
      <c r="S11" s="482"/>
      <c r="T11" s="482" t="s">
        <v>856</v>
      </c>
      <c r="U11" s="645"/>
    </row>
    <row r="12" spans="1:21">
      <c r="A12" s="486"/>
      <c r="B12" s="643"/>
      <c r="C12" s="487" t="s">
        <v>841</v>
      </c>
      <c r="D12" s="488"/>
      <c r="E12" s="488"/>
      <c r="F12" s="488"/>
      <c r="G12" s="488" t="s">
        <v>845</v>
      </c>
      <c r="H12" s="488"/>
      <c r="I12" s="488"/>
      <c r="J12" s="488"/>
      <c r="K12" s="488"/>
      <c r="L12" s="643"/>
      <c r="M12" s="643"/>
      <c r="N12" s="489"/>
      <c r="O12" s="488" t="s">
        <v>881</v>
      </c>
      <c r="P12" s="488"/>
      <c r="Q12" s="488"/>
      <c r="R12" s="488"/>
      <c r="S12" s="488"/>
      <c r="T12" s="488"/>
      <c r="U12" s="646"/>
    </row>
    <row r="13" spans="1:21">
      <c r="A13" s="476">
        <v>1</v>
      </c>
      <c r="B13" s="477">
        <v>2</v>
      </c>
      <c r="C13" s="477">
        <v>3</v>
      </c>
      <c r="D13" s="477">
        <v>4</v>
      </c>
      <c r="E13" s="477">
        <v>5</v>
      </c>
      <c r="F13" s="477">
        <v>6</v>
      </c>
      <c r="G13" s="477">
        <v>7</v>
      </c>
      <c r="H13" s="477">
        <v>8</v>
      </c>
      <c r="I13" s="477">
        <v>9</v>
      </c>
      <c r="J13" s="477">
        <v>10</v>
      </c>
      <c r="K13" s="477">
        <v>11</v>
      </c>
      <c r="L13" s="477">
        <v>12</v>
      </c>
      <c r="M13" s="477">
        <v>13</v>
      </c>
      <c r="N13" s="477">
        <v>14</v>
      </c>
      <c r="O13" s="477">
        <v>15</v>
      </c>
      <c r="P13" s="477">
        <v>16</v>
      </c>
      <c r="Q13" s="477">
        <v>17</v>
      </c>
      <c r="R13" s="477">
        <v>18</v>
      </c>
      <c r="S13" s="477">
        <v>19</v>
      </c>
      <c r="T13" s="477">
        <v>20</v>
      </c>
      <c r="U13" s="478">
        <v>21</v>
      </c>
    </row>
    <row r="14" spans="1:21">
      <c r="A14" s="452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453"/>
    </row>
    <row r="15" spans="1:21">
      <c r="A15" s="452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453"/>
    </row>
    <row r="16" spans="1:21">
      <c r="A16" s="452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453"/>
    </row>
    <row r="17" spans="1:21">
      <c r="A17" s="452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453"/>
    </row>
    <row r="18" spans="1:21">
      <c r="A18" s="452"/>
      <c r="B18" s="246"/>
      <c r="C18" s="246"/>
      <c r="D18" s="246"/>
      <c r="E18" s="522" t="s">
        <v>804</v>
      </c>
      <c r="F18" s="522"/>
      <c r="G18" s="522" t="s">
        <v>805</v>
      </c>
      <c r="H18" s="522"/>
      <c r="I18" s="522" t="s">
        <v>806</v>
      </c>
      <c r="J18" s="522"/>
      <c r="K18" s="522" t="s">
        <v>805</v>
      </c>
      <c r="L18" s="522"/>
      <c r="M18" s="522" t="s">
        <v>807</v>
      </c>
      <c r="N18" s="246"/>
      <c r="O18" s="246"/>
      <c r="P18" s="246"/>
      <c r="Q18" s="246"/>
      <c r="R18" s="246"/>
      <c r="S18" s="246"/>
      <c r="T18" s="246"/>
      <c r="U18" s="453"/>
    </row>
    <row r="19" spans="1:21">
      <c r="A19" s="452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453"/>
    </row>
    <row r="20" spans="1:21">
      <c r="A20" s="452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453"/>
    </row>
    <row r="21" spans="1:21">
      <c r="A21" s="452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453"/>
    </row>
    <row r="22" spans="1:21">
      <c r="A22" s="452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453"/>
    </row>
    <row r="23" spans="1:21" ht="16.5" thickBot="1">
      <c r="A23" s="454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6"/>
    </row>
    <row r="24" spans="1:21" ht="16.5" thickTop="1"/>
    <row r="25" spans="1:21">
      <c r="K25" s="474" t="s">
        <v>933</v>
      </c>
      <c r="L25" s="474"/>
      <c r="M25" s="474"/>
      <c r="N25" s="474"/>
    </row>
    <row r="26" spans="1:21">
      <c r="K26" s="474" t="s">
        <v>929</v>
      </c>
      <c r="L26" s="474"/>
      <c r="M26" s="474"/>
      <c r="N26" s="474"/>
      <c r="T26" s="475"/>
    </row>
    <row r="27" spans="1:21">
      <c r="K27" t="s">
        <v>930</v>
      </c>
    </row>
    <row r="30" spans="1:21">
      <c r="K30" t="s">
        <v>810</v>
      </c>
    </row>
    <row r="31" spans="1:21">
      <c r="K31" t="s">
        <v>811</v>
      </c>
    </row>
    <row r="32" spans="1:21">
      <c r="K32" t="s">
        <v>931</v>
      </c>
    </row>
  </sheetData>
  <mergeCells count="11">
    <mergeCell ref="G1:M1"/>
    <mergeCell ref="H3:L3"/>
    <mergeCell ref="H2:L2"/>
    <mergeCell ref="B11:B12"/>
    <mergeCell ref="U9:U12"/>
    <mergeCell ref="L10:L12"/>
    <mergeCell ref="M10:M12"/>
    <mergeCell ref="D9:E9"/>
    <mergeCell ref="G9:H9"/>
    <mergeCell ref="L9:M9"/>
    <mergeCell ref="O9:P9"/>
  </mergeCells>
  <pageMargins left="0.38" right="0.7" top="0.75" bottom="0.75" header="0.3" footer="0.3"/>
  <pageSetup paperSize="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4" workbookViewId="0">
      <selection activeCell="I31" sqref="I31"/>
    </sheetView>
  </sheetViews>
  <sheetFormatPr defaultRowHeight="15.75"/>
  <cols>
    <col min="1" max="1" width="3.875" customWidth="1"/>
    <col min="2" max="2" width="5" customWidth="1"/>
    <col min="3" max="3" width="9.125" customWidth="1"/>
    <col min="4" max="4" width="9.875" customWidth="1"/>
    <col min="7" max="8" width="6.875" customWidth="1"/>
    <col min="9" max="9" width="7.125" customWidth="1"/>
    <col min="11" max="11" width="7.875" customWidth="1"/>
    <col min="12" max="12" width="7.375" customWidth="1"/>
    <col min="13" max="14" width="7.25" customWidth="1"/>
    <col min="15" max="15" width="6.75" customWidth="1"/>
    <col min="16" max="16" width="7.125" customWidth="1"/>
    <col min="19" max="19" width="7.875" customWidth="1"/>
  </cols>
  <sheetData>
    <row r="1" spans="1:19">
      <c r="A1" s="490"/>
      <c r="B1" s="490"/>
      <c r="C1" s="490"/>
      <c r="D1" s="490"/>
      <c r="E1" s="490"/>
      <c r="F1" s="490"/>
      <c r="G1" s="491" t="s">
        <v>872</v>
      </c>
      <c r="H1" s="491"/>
      <c r="I1" s="491"/>
      <c r="J1" s="491"/>
      <c r="K1" s="491"/>
      <c r="L1" s="450"/>
    </row>
    <row r="2" spans="1:19">
      <c r="A2" s="490"/>
      <c r="B2" s="490"/>
      <c r="C2" s="490"/>
      <c r="D2" s="490"/>
      <c r="E2" s="490"/>
      <c r="F2" s="490"/>
      <c r="G2" s="641" t="s">
        <v>42</v>
      </c>
      <c r="H2" s="641"/>
      <c r="I2" s="641"/>
      <c r="J2" s="641"/>
      <c r="K2" s="641"/>
    </row>
    <row r="3" spans="1:19">
      <c r="A3" s="490"/>
      <c r="B3" s="490"/>
      <c r="C3" s="490"/>
      <c r="D3" s="490"/>
      <c r="E3" s="490"/>
      <c r="F3" s="490"/>
      <c r="G3" s="641" t="s">
        <v>837</v>
      </c>
      <c r="H3" s="641"/>
      <c r="I3" s="641"/>
      <c r="J3" s="641"/>
      <c r="K3" s="641"/>
    </row>
    <row r="4" spans="1:19">
      <c r="A4" s="490"/>
      <c r="B4" s="490"/>
      <c r="C4" s="490"/>
      <c r="D4" s="490"/>
      <c r="E4" s="490"/>
      <c r="F4" s="490"/>
      <c r="G4" s="490"/>
      <c r="H4" s="490"/>
      <c r="I4" s="490"/>
      <c r="J4" s="490"/>
      <c r="K4" s="490"/>
    </row>
    <row r="5" spans="1:19">
      <c r="A5" s="491" t="s">
        <v>3</v>
      </c>
      <c r="B5" s="491"/>
      <c r="C5" s="491"/>
      <c r="D5" s="490" t="s">
        <v>834</v>
      </c>
      <c r="E5" s="490"/>
      <c r="F5" s="490"/>
      <c r="G5" s="490"/>
      <c r="H5" s="490"/>
      <c r="I5" s="490"/>
      <c r="J5" s="490"/>
      <c r="K5" s="490"/>
    </row>
    <row r="6" spans="1:19" ht="16.5" thickBot="1">
      <c r="A6" s="492" t="s">
        <v>833</v>
      </c>
      <c r="B6" s="492"/>
      <c r="C6" s="492"/>
      <c r="D6" s="490" t="s">
        <v>835</v>
      </c>
      <c r="E6" s="490"/>
      <c r="F6" s="490"/>
      <c r="G6" s="490"/>
      <c r="H6" s="490"/>
      <c r="I6" s="490"/>
      <c r="J6" s="490"/>
      <c r="K6" s="490"/>
    </row>
    <row r="7" spans="1:19" ht="16.5" thickTop="1">
      <c r="A7" s="493" t="s">
        <v>818</v>
      </c>
      <c r="B7" s="494" t="s">
        <v>818</v>
      </c>
      <c r="C7" s="494" t="s">
        <v>873</v>
      </c>
      <c r="D7" s="650" t="s">
        <v>9</v>
      </c>
      <c r="E7" s="651"/>
      <c r="F7" s="654" t="s">
        <v>100</v>
      </c>
      <c r="G7" s="494" t="s">
        <v>864</v>
      </c>
      <c r="H7" s="494" t="s">
        <v>866</v>
      </c>
      <c r="I7" s="494" t="s">
        <v>848</v>
      </c>
      <c r="J7" s="501" t="s">
        <v>868</v>
      </c>
      <c r="K7" s="494" t="s">
        <v>11</v>
      </c>
      <c r="L7" s="640" t="s">
        <v>105</v>
      </c>
      <c r="M7" s="640"/>
      <c r="N7" s="494" t="s">
        <v>870</v>
      </c>
      <c r="O7" s="494" t="s">
        <v>858</v>
      </c>
      <c r="P7" s="494" t="s">
        <v>51</v>
      </c>
      <c r="Q7" s="494" t="s">
        <v>828</v>
      </c>
      <c r="R7" s="502" t="s">
        <v>842</v>
      </c>
      <c r="S7" s="652" t="s">
        <v>860</v>
      </c>
    </row>
    <row r="8" spans="1:19">
      <c r="A8" s="496" t="s">
        <v>819</v>
      </c>
      <c r="B8" s="497" t="s">
        <v>24</v>
      </c>
      <c r="C8" s="497" t="s">
        <v>841</v>
      </c>
      <c r="D8" s="497" t="s">
        <v>20</v>
      </c>
      <c r="E8" s="497" t="s">
        <v>21</v>
      </c>
      <c r="F8" s="655"/>
      <c r="G8" s="497" t="s">
        <v>865</v>
      </c>
      <c r="H8" s="497" t="s">
        <v>867</v>
      </c>
      <c r="I8" s="497" t="s">
        <v>867</v>
      </c>
      <c r="J8" s="497" t="s">
        <v>853</v>
      </c>
      <c r="K8" s="497" t="s">
        <v>830</v>
      </c>
      <c r="L8" s="498" t="s">
        <v>869</v>
      </c>
      <c r="M8" s="498" t="s">
        <v>9</v>
      </c>
      <c r="N8" s="497" t="s">
        <v>1</v>
      </c>
      <c r="O8" s="497" t="s">
        <v>859</v>
      </c>
      <c r="P8" s="497" t="s">
        <v>64</v>
      </c>
      <c r="Q8" s="497" t="s">
        <v>829</v>
      </c>
      <c r="R8" s="503" t="s">
        <v>871</v>
      </c>
      <c r="S8" s="653"/>
    </row>
    <row r="9" spans="1:19">
      <c r="A9" s="469">
        <v>1</v>
      </c>
      <c r="B9" s="468">
        <v>2</v>
      </c>
      <c r="C9" s="468">
        <v>3</v>
      </c>
      <c r="D9" s="468">
        <v>4</v>
      </c>
      <c r="E9" s="468">
        <v>5</v>
      </c>
      <c r="F9" s="468">
        <v>6</v>
      </c>
      <c r="G9" s="468">
        <v>7</v>
      </c>
      <c r="H9" s="468">
        <v>8</v>
      </c>
      <c r="I9" s="468">
        <v>9</v>
      </c>
      <c r="J9" s="468">
        <v>10</v>
      </c>
      <c r="K9" s="468">
        <v>11</v>
      </c>
      <c r="L9" s="468">
        <v>12</v>
      </c>
      <c r="M9" s="468">
        <v>13</v>
      </c>
      <c r="N9" s="468">
        <v>14</v>
      </c>
      <c r="O9" s="468">
        <v>15</v>
      </c>
      <c r="P9" s="468">
        <v>16</v>
      </c>
      <c r="Q9" s="468">
        <v>17</v>
      </c>
      <c r="R9" s="472">
        <v>18</v>
      </c>
      <c r="S9" s="500">
        <v>19</v>
      </c>
    </row>
    <row r="10" spans="1:19">
      <c r="A10" s="463"/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5"/>
      <c r="S10" s="466"/>
    </row>
    <row r="11" spans="1:19">
      <c r="A11" s="452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457"/>
      <c r="S11" s="453"/>
    </row>
    <row r="12" spans="1:19">
      <c r="A12" s="452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457"/>
      <c r="S12" s="453"/>
    </row>
    <row r="13" spans="1:19">
      <c r="A13" s="452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457"/>
      <c r="S13" s="453"/>
    </row>
    <row r="14" spans="1:19">
      <c r="A14" s="452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457"/>
      <c r="S14" s="453"/>
    </row>
    <row r="15" spans="1:19">
      <c r="A15" s="452"/>
      <c r="B15" s="246"/>
      <c r="C15" s="246"/>
      <c r="D15" s="246"/>
      <c r="E15" s="522" t="s">
        <v>804</v>
      </c>
      <c r="F15" s="522"/>
      <c r="G15" s="522" t="s">
        <v>805</v>
      </c>
      <c r="H15" s="522"/>
      <c r="I15" s="522" t="s">
        <v>806</v>
      </c>
      <c r="J15" s="522"/>
      <c r="K15" s="522" t="s">
        <v>805</v>
      </c>
      <c r="L15" s="522"/>
      <c r="M15" s="522" t="s">
        <v>807</v>
      </c>
      <c r="N15" s="246"/>
      <c r="O15" s="246"/>
      <c r="P15" s="246"/>
      <c r="Q15" s="246"/>
      <c r="R15" s="457"/>
      <c r="S15" s="453"/>
    </row>
    <row r="16" spans="1:19">
      <c r="A16" s="452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457"/>
      <c r="S16" s="453"/>
    </row>
    <row r="17" spans="1:19">
      <c r="A17" s="452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457"/>
      <c r="S17" s="453"/>
    </row>
    <row r="18" spans="1:19">
      <c r="A18" s="452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457"/>
      <c r="S18" s="453"/>
    </row>
    <row r="19" spans="1:19">
      <c r="A19" s="452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457"/>
      <c r="S19" s="453"/>
    </row>
    <row r="20" spans="1:19">
      <c r="A20" s="452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457"/>
      <c r="S20" s="453"/>
    </row>
    <row r="21" spans="1:19">
      <c r="A21" s="452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457"/>
      <c r="S21" s="453"/>
    </row>
    <row r="22" spans="1:19" ht="16.5" thickBot="1">
      <c r="A22" s="454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8"/>
      <c r="S22" s="456"/>
    </row>
    <row r="23" spans="1:19" ht="16.5" thickTop="1"/>
    <row r="25" spans="1:19">
      <c r="N25" s="474" t="s">
        <v>933</v>
      </c>
      <c r="O25" s="474"/>
      <c r="P25" s="474"/>
      <c r="Q25" s="474"/>
    </row>
    <row r="26" spans="1:19">
      <c r="N26" s="474" t="s">
        <v>929</v>
      </c>
      <c r="O26" s="474"/>
      <c r="P26" s="474"/>
      <c r="Q26" s="474"/>
    </row>
    <row r="27" spans="1:19">
      <c r="N27" t="s">
        <v>930</v>
      </c>
    </row>
    <row r="30" spans="1:19">
      <c r="N30" t="s">
        <v>810</v>
      </c>
    </row>
    <row r="31" spans="1:19">
      <c r="N31" t="s">
        <v>811</v>
      </c>
    </row>
    <row r="32" spans="1:19">
      <c r="N32" t="s">
        <v>931</v>
      </c>
    </row>
  </sheetData>
  <mergeCells count="6">
    <mergeCell ref="G2:K2"/>
    <mergeCell ref="G3:K3"/>
    <mergeCell ref="D7:E7"/>
    <mergeCell ref="L7:M7"/>
    <mergeCell ref="S7:S8"/>
    <mergeCell ref="F7:F8"/>
  </mergeCells>
  <pageMargins left="0.49" right="0.7" top="0.75" bottom="0.75" header="0.3" footer="0.3"/>
  <pageSetup paperSize="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G12" sqref="G12"/>
    </sheetView>
  </sheetViews>
  <sheetFormatPr defaultRowHeight="15.75"/>
  <cols>
    <col min="1" max="1" width="4" customWidth="1"/>
    <col min="2" max="2" width="5" customWidth="1"/>
    <col min="3" max="3" width="8.875" customWidth="1"/>
    <col min="4" max="4" width="10.25" customWidth="1"/>
    <col min="6" max="6" width="8.5" customWidth="1"/>
    <col min="7" max="7" width="6.875" customWidth="1"/>
    <col min="8" max="8" width="6.625" customWidth="1"/>
    <col min="9" max="9" width="5.625" customWidth="1"/>
    <col min="10" max="10" width="9.375" customWidth="1"/>
    <col min="12" max="12" width="6.625" customWidth="1"/>
    <col min="13" max="13" width="6.125" customWidth="1"/>
    <col min="14" max="14" width="6.5" customWidth="1"/>
    <col min="18" max="18" width="7.5" customWidth="1"/>
    <col min="19" max="19" width="7.875" customWidth="1"/>
  </cols>
  <sheetData>
    <row r="1" spans="1:19">
      <c r="A1" s="490"/>
      <c r="B1" s="490"/>
      <c r="C1" s="490"/>
      <c r="D1" s="490"/>
      <c r="E1" s="490"/>
      <c r="F1" s="490"/>
      <c r="G1" s="491" t="s">
        <v>874</v>
      </c>
      <c r="H1" s="491"/>
      <c r="I1" s="491"/>
      <c r="J1" s="491"/>
      <c r="K1" s="491"/>
      <c r="L1" s="450"/>
    </row>
    <row r="2" spans="1:19">
      <c r="A2" s="490"/>
      <c r="B2" s="490"/>
      <c r="C2" s="490"/>
      <c r="D2" s="490"/>
      <c r="E2" s="490"/>
      <c r="F2" s="490"/>
      <c r="G2" s="641" t="s">
        <v>42</v>
      </c>
      <c r="H2" s="641"/>
      <c r="I2" s="641"/>
      <c r="J2" s="641"/>
      <c r="K2" s="641"/>
    </row>
    <row r="3" spans="1:19">
      <c r="A3" s="490"/>
      <c r="B3" s="490"/>
      <c r="C3" s="490"/>
      <c r="D3" s="490"/>
      <c r="E3" s="490"/>
      <c r="F3" s="490"/>
      <c r="G3" s="641" t="s">
        <v>837</v>
      </c>
      <c r="H3" s="641"/>
      <c r="I3" s="641"/>
      <c r="J3" s="641"/>
      <c r="K3" s="641"/>
    </row>
    <row r="4" spans="1:19">
      <c r="A4" s="490"/>
      <c r="B4" s="490"/>
      <c r="C4" s="490"/>
      <c r="D4" s="490"/>
      <c r="E4" s="490"/>
      <c r="F4" s="490"/>
      <c r="G4" s="490"/>
      <c r="H4" s="490"/>
      <c r="I4" s="490"/>
      <c r="J4" s="490"/>
      <c r="K4" s="490"/>
    </row>
    <row r="5" spans="1:19">
      <c r="A5" s="491" t="s">
        <v>3</v>
      </c>
      <c r="B5" s="491"/>
      <c r="C5" s="491"/>
      <c r="D5" s="490" t="s">
        <v>834</v>
      </c>
      <c r="E5" s="490"/>
      <c r="F5" s="490"/>
      <c r="G5" s="490"/>
      <c r="H5" s="490"/>
      <c r="I5" s="490"/>
      <c r="J5" s="490"/>
      <c r="K5" s="490"/>
    </row>
    <row r="6" spans="1:19" ht="16.5" thickBot="1">
      <c r="A6" s="492" t="s">
        <v>833</v>
      </c>
      <c r="B6" s="492"/>
      <c r="C6" s="492"/>
      <c r="D6" s="490" t="s">
        <v>835</v>
      </c>
      <c r="E6" s="490"/>
      <c r="F6" s="490"/>
      <c r="G6" s="490"/>
      <c r="H6" s="490"/>
      <c r="I6" s="490"/>
      <c r="J6" s="490"/>
      <c r="K6" s="490"/>
    </row>
    <row r="7" spans="1:19" ht="16.5" thickTop="1">
      <c r="A7" s="493" t="s">
        <v>818</v>
      </c>
      <c r="B7" s="494" t="s">
        <v>818</v>
      </c>
      <c r="C7" s="494" t="s">
        <v>873</v>
      </c>
      <c r="D7" s="650" t="s">
        <v>9</v>
      </c>
      <c r="E7" s="651"/>
      <c r="F7" s="654" t="s">
        <v>100</v>
      </c>
      <c r="G7" s="494" t="s">
        <v>864</v>
      </c>
      <c r="H7" s="494" t="s">
        <v>866</v>
      </c>
      <c r="I7" s="494" t="s">
        <v>848</v>
      </c>
      <c r="J7" s="501" t="s">
        <v>868</v>
      </c>
      <c r="K7" s="494" t="s">
        <v>11</v>
      </c>
      <c r="L7" s="640" t="s">
        <v>105</v>
      </c>
      <c r="M7" s="640"/>
      <c r="N7" s="494" t="s">
        <v>870</v>
      </c>
      <c r="O7" s="494" t="s">
        <v>858</v>
      </c>
      <c r="P7" s="494" t="s">
        <v>51</v>
      </c>
      <c r="Q7" s="494" t="s">
        <v>828</v>
      </c>
      <c r="R7" s="502" t="s">
        <v>842</v>
      </c>
      <c r="S7" s="652" t="s">
        <v>860</v>
      </c>
    </row>
    <row r="8" spans="1:19">
      <c r="A8" s="496" t="s">
        <v>819</v>
      </c>
      <c r="B8" s="497" t="s">
        <v>24</v>
      </c>
      <c r="C8" s="497" t="s">
        <v>841</v>
      </c>
      <c r="D8" s="497" t="s">
        <v>20</v>
      </c>
      <c r="E8" s="497" t="s">
        <v>21</v>
      </c>
      <c r="F8" s="655"/>
      <c r="G8" s="497" t="s">
        <v>865</v>
      </c>
      <c r="H8" s="497" t="s">
        <v>867</v>
      </c>
      <c r="I8" s="497" t="s">
        <v>867</v>
      </c>
      <c r="J8" s="497" t="s">
        <v>853</v>
      </c>
      <c r="K8" s="497" t="s">
        <v>830</v>
      </c>
      <c r="L8" s="498" t="s">
        <v>869</v>
      </c>
      <c r="M8" s="498" t="s">
        <v>9</v>
      </c>
      <c r="N8" s="497" t="s">
        <v>1</v>
      </c>
      <c r="O8" s="497" t="s">
        <v>859</v>
      </c>
      <c r="P8" s="497" t="s">
        <v>64</v>
      </c>
      <c r="Q8" s="497" t="s">
        <v>829</v>
      </c>
      <c r="R8" s="503" t="s">
        <v>871</v>
      </c>
      <c r="S8" s="653"/>
    </row>
    <row r="9" spans="1:19">
      <c r="A9" s="460">
        <v>1</v>
      </c>
      <c r="B9" s="459">
        <v>2</v>
      </c>
      <c r="C9" s="459">
        <v>3</v>
      </c>
      <c r="D9" s="459">
        <v>4</v>
      </c>
      <c r="E9" s="459">
        <v>5</v>
      </c>
      <c r="F9" s="459">
        <v>6</v>
      </c>
      <c r="G9" s="459">
        <v>7</v>
      </c>
      <c r="H9" s="459">
        <v>8</v>
      </c>
      <c r="I9" s="459">
        <v>9</v>
      </c>
      <c r="J9" s="459">
        <v>10</v>
      </c>
      <c r="K9" s="459">
        <v>11</v>
      </c>
      <c r="L9" s="459">
        <v>12</v>
      </c>
      <c r="M9" s="459">
        <v>13</v>
      </c>
      <c r="N9" s="459">
        <v>14</v>
      </c>
      <c r="O9" s="459">
        <v>15</v>
      </c>
      <c r="P9" s="459">
        <v>16</v>
      </c>
      <c r="Q9" s="459">
        <v>17</v>
      </c>
      <c r="R9" s="461">
        <v>18</v>
      </c>
      <c r="S9" s="462">
        <v>19</v>
      </c>
    </row>
    <row r="10" spans="1:19">
      <c r="A10" s="463"/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5"/>
      <c r="S10" s="466"/>
    </row>
    <row r="11" spans="1:19">
      <c r="A11" s="452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457"/>
      <c r="S11" s="453"/>
    </row>
    <row r="12" spans="1:19">
      <c r="A12" s="452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457"/>
      <c r="S12" s="453"/>
    </row>
    <row r="13" spans="1:19">
      <c r="A13" s="452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457"/>
      <c r="S13" s="453"/>
    </row>
    <row r="14" spans="1:19">
      <c r="A14" s="452"/>
      <c r="B14" s="246"/>
      <c r="C14" s="246"/>
      <c r="D14" s="246"/>
      <c r="E14" s="522" t="s">
        <v>804</v>
      </c>
      <c r="F14" s="522"/>
      <c r="G14" s="522" t="s">
        <v>805</v>
      </c>
      <c r="H14" s="522"/>
      <c r="I14" s="522" t="s">
        <v>806</v>
      </c>
      <c r="J14" s="522"/>
      <c r="K14" s="522" t="s">
        <v>805</v>
      </c>
      <c r="L14" s="522"/>
      <c r="M14" s="522" t="s">
        <v>807</v>
      </c>
      <c r="N14" s="246"/>
      <c r="O14" s="246"/>
      <c r="P14" s="246"/>
      <c r="Q14" s="246"/>
      <c r="R14" s="457"/>
      <c r="S14" s="453"/>
    </row>
    <row r="15" spans="1:19">
      <c r="A15" s="452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457"/>
      <c r="S15" s="453"/>
    </row>
    <row r="16" spans="1:19">
      <c r="A16" s="452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457"/>
      <c r="S16" s="453"/>
    </row>
    <row r="17" spans="1:19">
      <c r="A17" s="452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457"/>
      <c r="S17" s="453"/>
    </row>
    <row r="18" spans="1:19">
      <c r="A18" s="452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457"/>
      <c r="S18" s="453"/>
    </row>
    <row r="19" spans="1:19">
      <c r="A19" s="452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457"/>
      <c r="S19" s="453"/>
    </row>
    <row r="20" spans="1:19">
      <c r="A20" s="452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457"/>
      <c r="S20" s="453"/>
    </row>
    <row r="21" spans="1:19">
      <c r="A21" s="452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457"/>
      <c r="S21" s="453"/>
    </row>
    <row r="22" spans="1:19" ht="16.5" thickBot="1">
      <c r="A22" s="454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8"/>
      <c r="S22" s="456"/>
    </row>
    <row r="23" spans="1:19" ht="16.5" thickTop="1"/>
    <row r="25" spans="1:19">
      <c r="N25" s="474" t="s">
        <v>934</v>
      </c>
      <c r="O25" s="474"/>
      <c r="P25" s="474"/>
      <c r="Q25" s="474"/>
    </row>
    <row r="26" spans="1:19">
      <c r="N26" s="474" t="s">
        <v>929</v>
      </c>
      <c r="O26" s="474"/>
      <c r="P26" s="474"/>
      <c r="Q26" s="474"/>
    </row>
    <row r="27" spans="1:19">
      <c r="N27" t="s">
        <v>930</v>
      </c>
    </row>
    <row r="30" spans="1:19">
      <c r="N30" t="s">
        <v>810</v>
      </c>
    </row>
    <row r="31" spans="1:19">
      <c r="N31" t="s">
        <v>811</v>
      </c>
    </row>
    <row r="32" spans="1:19">
      <c r="N32" t="s">
        <v>931</v>
      </c>
    </row>
  </sheetData>
  <mergeCells count="6">
    <mergeCell ref="S7:S8"/>
    <mergeCell ref="G2:K2"/>
    <mergeCell ref="G3:K3"/>
    <mergeCell ref="D7:E7"/>
    <mergeCell ref="F7:F8"/>
    <mergeCell ref="L7:M7"/>
  </mergeCells>
  <pageMargins left="0.43" right="0.7" top="0.75" bottom="0.75" header="0.3" footer="0.3"/>
  <pageSetup paperSize="5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Q1" sqref="Q1"/>
    </sheetView>
  </sheetViews>
  <sheetFormatPr defaultRowHeight="15.75"/>
  <cols>
    <col min="1" max="1" width="4.25" customWidth="1"/>
    <col min="2" max="2" width="7.75" customWidth="1"/>
    <col min="3" max="3" width="23.25" customWidth="1"/>
    <col min="4" max="4" width="6" customWidth="1"/>
    <col min="5" max="5" width="7.75" customWidth="1"/>
    <col min="6" max="6" width="5.625" customWidth="1"/>
    <col min="7" max="7" width="5.5" customWidth="1"/>
    <col min="8" max="8" width="6.375" customWidth="1"/>
    <col min="9" max="9" width="6.5" customWidth="1"/>
    <col min="10" max="10" width="8.125" customWidth="1"/>
    <col min="11" max="11" width="6.5" customWidth="1"/>
    <col min="12" max="12" width="7.5" customWidth="1"/>
    <col min="13" max="13" width="9.25" customWidth="1"/>
    <col min="14" max="14" width="11.625" customWidth="1"/>
    <col min="17" max="17" width="8" customWidth="1"/>
    <col min="18" max="18" width="5.625" customWidth="1"/>
  </cols>
  <sheetData>
    <row r="1" spans="1:18">
      <c r="A1" s="490"/>
      <c r="B1" s="490"/>
      <c r="C1" s="490"/>
      <c r="D1" s="490"/>
      <c r="E1" s="490"/>
      <c r="F1" s="490"/>
      <c r="G1" s="491" t="s">
        <v>925</v>
      </c>
      <c r="H1" s="491"/>
      <c r="I1" s="491"/>
      <c r="J1" s="491"/>
      <c r="K1" s="491"/>
      <c r="L1" s="491"/>
      <c r="M1" s="491"/>
    </row>
    <row r="2" spans="1:18">
      <c r="A2" s="490"/>
      <c r="B2" s="490"/>
      <c r="C2" s="490"/>
      <c r="D2" s="490"/>
      <c r="E2" s="490"/>
      <c r="F2" s="490"/>
      <c r="G2" s="641" t="s">
        <v>926</v>
      </c>
      <c r="H2" s="641"/>
      <c r="I2" s="641"/>
      <c r="J2" s="641"/>
      <c r="K2" s="641"/>
      <c r="L2" s="641"/>
      <c r="M2" s="641"/>
    </row>
    <row r="3" spans="1:18">
      <c r="A3" s="49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</row>
    <row r="4" spans="1:18">
      <c r="A4" s="490" t="s">
        <v>924</v>
      </c>
      <c r="B4" s="490"/>
      <c r="C4" s="490" t="s">
        <v>932</v>
      </c>
      <c r="D4" s="490"/>
      <c r="E4" s="490"/>
      <c r="F4" s="490"/>
      <c r="G4" s="490"/>
      <c r="H4" s="490"/>
      <c r="I4" s="490"/>
      <c r="J4" s="490"/>
      <c r="K4" s="490"/>
      <c r="L4" s="490"/>
      <c r="M4" s="490"/>
    </row>
    <row r="5" spans="1:18" ht="16.5" thickBot="1"/>
    <row r="6" spans="1:18" ht="16.5" thickTop="1">
      <c r="A6" s="493" t="s">
        <v>818</v>
      </c>
      <c r="B6" s="494" t="s">
        <v>818</v>
      </c>
      <c r="C6" s="494" t="s">
        <v>906</v>
      </c>
      <c r="D6" s="654" t="s">
        <v>883</v>
      </c>
      <c r="E6" s="640"/>
      <c r="F6" s="654"/>
      <c r="G6" s="654" t="s">
        <v>887</v>
      </c>
      <c r="H6" s="654"/>
      <c r="I6" s="640"/>
      <c r="J6" s="504" t="s">
        <v>890</v>
      </c>
      <c r="K6" s="640" t="s">
        <v>902</v>
      </c>
      <c r="L6" s="640"/>
      <c r="M6" s="640"/>
      <c r="N6" s="494" t="s">
        <v>903</v>
      </c>
      <c r="O6" s="650" t="s">
        <v>897</v>
      </c>
      <c r="P6" s="657"/>
      <c r="Q6" s="651"/>
      <c r="R6" s="652" t="s">
        <v>860</v>
      </c>
    </row>
    <row r="7" spans="1:18">
      <c r="A7" s="505" t="s">
        <v>839</v>
      </c>
      <c r="B7" s="506" t="s">
        <v>24</v>
      </c>
      <c r="C7" s="506"/>
      <c r="D7" s="507" t="s">
        <v>884</v>
      </c>
      <c r="E7" s="507" t="s">
        <v>910</v>
      </c>
      <c r="F7" s="507" t="s">
        <v>885</v>
      </c>
      <c r="G7" s="507" t="s">
        <v>888</v>
      </c>
      <c r="H7" s="507" t="s">
        <v>900</v>
      </c>
      <c r="I7" s="507" t="s">
        <v>915</v>
      </c>
      <c r="J7" s="507" t="s">
        <v>917</v>
      </c>
      <c r="K7" s="507" t="s">
        <v>892</v>
      </c>
      <c r="L7" s="507" t="s">
        <v>894</v>
      </c>
      <c r="M7" s="507" t="s">
        <v>901</v>
      </c>
      <c r="N7" s="506" t="s">
        <v>904</v>
      </c>
      <c r="O7" s="507" t="s">
        <v>884</v>
      </c>
      <c r="P7" s="507" t="s">
        <v>898</v>
      </c>
      <c r="Q7" s="507" t="s">
        <v>884</v>
      </c>
      <c r="R7" s="656"/>
    </row>
    <row r="8" spans="1:18">
      <c r="A8" s="505"/>
      <c r="B8" s="506"/>
      <c r="C8" s="506"/>
      <c r="D8" s="506" t="s">
        <v>882</v>
      </c>
      <c r="E8" s="506" t="s">
        <v>911</v>
      </c>
      <c r="F8" s="506" t="s">
        <v>886</v>
      </c>
      <c r="G8" s="506" t="s">
        <v>913</v>
      </c>
      <c r="H8" s="506" t="s">
        <v>914</v>
      </c>
      <c r="I8" s="506" t="s">
        <v>905</v>
      </c>
      <c r="J8" s="506" t="s">
        <v>48</v>
      </c>
      <c r="K8" s="506" t="s">
        <v>893</v>
      </c>
      <c r="L8" s="506" t="s">
        <v>895</v>
      </c>
      <c r="M8" s="506" t="s">
        <v>896</v>
      </c>
      <c r="N8" s="506" t="s">
        <v>905</v>
      </c>
      <c r="O8" s="506" t="s">
        <v>830</v>
      </c>
      <c r="P8" s="506" t="s">
        <v>57</v>
      </c>
      <c r="Q8" s="506" t="s">
        <v>886</v>
      </c>
      <c r="R8" s="656"/>
    </row>
    <row r="9" spans="1:18">
      <c r="A9" s="508"/>
      <c r="B9" s="509"/>
      <c r="C9" s="509"/>
      <c r="D9" s="497" t="s">
        <v>856</v>
      </c>
      <c r="E9" s="497" t="s">
        <v>912</v>
      </c>
      <c r="F9" s="497"/>
      <c r="G9" s="497">
        <v>2016</v>
      </c>
      <c r="H9" s="497" t="s">
        <v>889</v>
      </c>
      <c r="I9" s="497" t="s">
        <v>916</v>
      </c>
      <c r="J9" s="497" t="s">
        <v>891</v>
      </c>
      <c r="K9" s="497"/>
      <c r="L9" s="497"/>
      <c r="M9" s="497"/>
      <c r="N9" s="497"/>
      <c r="O9" s="497"/>
      <c r="P9" s="497"/>
      <c r="Q9" s="497"/>
      <c r="R9" s="653"/>
    </row>
    <row r="10" spans="1:18">
      <c r="A10" s="460">
        <v>1</v>
      </c>
      <c r="B10" s="459">
        <v>2</v>
      </c>
      <c r="C10" s="459">
        <v>3</v>
      </c>
      <c r="D10" s="459">
        <v>4</v>
      </c>
      <c r="E10" s="459">
        <v>5</v>
      </c>
      <c r="F10" s="459">
        <v>6</v>
      </c>
      <c r="G10" s="459">
        <v>7</v>
      </c>
      <c r="H10" s="459">
        <v>8</v>
      </c>
      <c r="I10" s="459">
        <v>9</v>
      </c>
      <c r="J10" s="459" t="s">
        <v>899</v>
      </c>
      <c r="K10" s="459">
        <v>11</v>
      </c>
      <c r="L10" s="459">
        <v>12</v>
      </c>
      <c r="M10" s="459">
        <v>13</v>
      </c>
      <c r="N10" s="459" t="s">
        <v>907</v>
      </c>
      <c r="O10" s="459" t="s">
        <v>908</v>
      </c>
      <c r="P10" s="459">
        <v>16</v>
      </c>
      <c r="Q10" s="459" t="s">
        <v>909</v>
      </c>
      <c r="R10" s="467">
        <v>18</v>
      </c>
    </row>
    <row r="11" spans="1:18">
      <c r="A11" s="463">
        <v>1</v>
      </c>
      <c r="B11" s="511" t="s">
        <v>143</v>
      </c>
      <c r="C11" s="464" t="s">
        <v>1</v>
      </c>
      <c r="D11" s="470"/>
      <c r="E11" s="470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453"/>
    </row>
    <row r="12" spans="1:18">
      <c r="A12" s="463">
        <v>2</v>
      </c>
      <c r="B12" s="511" t="s">
        <v>143</v>
      </c>
      <c r="C12" s="464" t="s">
        <v>922</v>
      </c>
      <c r="D12" s="470"/>
      <c r="E12" s="470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453"/>
    </row>
    <row r="13" spans="1:18">
      <c r="A13" s="463">
        <v>3</v>
      </c>
      <c r="B13" s="511" t="s">
        <v>143</v>
      </c>
      <c r="C13" s="464" t="s">
        <v>70</v>
      </c>
      <c r="D13" s="470"/>
      <c r="E13" s="470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453"/>
    </row>
    <row r="14" spans="1:18">
      <c r="A14" s="463">
        <v>4</v>
      </c>
      <c r="B14" s="511" t="s">
        <v>143</v>
      </c>
      <c r="C14" s="464" t="s">
        <v>923</v>
      </c>
      <c r="D14" s="470"/>
      <c r="E14" s="470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453"/>
    </row>
    <row r="15" spans="1:18">
      <c r="A15" s="463">
        <v>5</v>
      </c>
      <c r="B15" s="511" t="s">
        <v>143</v>
      </c>
      <c r="C15" s="464" t="s">
        <v>109</v>
      </c>
      <c r="D15" s="470"/>
      <c r="E15" s="470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246"/>
      <c r="R15" s="453"/>
    </row>
    <row r="16" spans="1:18">
      <c r="A16" s="463">
        <v>6</v>
      </c>
      <c r="B16" s="511" t="s">
        <v>143</v>
      </c>
      <c r="C16" s="464" t="s">
        <v>134</v>
      </c>
      <c r="D16" s="470"/>
      <c r="E16" s="470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246"/>
      <c r="R16" s="453"/>
    </row>
    <row r="17" spans="1:18">
      <c r="A17" s="661" t="s">
        <v>918</v>
      </c>
      <c r="B17" s="662"/>
      <c r="C17" s="663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246"/>
      <c r="R17" s="453"/>
    </row>
    <row r="18" spans="1:18">
      <c r="A18" s="463">
        <v>7</v>
      </c>
      <c r="B18" s="464"/>
      <c r="C18" s="464" t="s">
        <v>919</v>
      </c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246"/>
      <c r="R18" s="453"/>
    </row>
    <row r="19" spans="1:18">
      <c r="A19" s="661" t="s">
        <v>920</v>
      </c>
      <c r="B19" s="662"/>
      <c r="C19" s="663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246"/>
      <c r="R19" s="453"/>
    </row>
    <row r="20" spans="1:18" ht="16.5" thickBot="1">
      <c r="A20" s="658" t="s">
        <v>921</v>
      </c>
      <c r="B20" s="659"/>
      <c r="C20" s="660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55"/>
      <c r="R20" s="456"/>
    </row>
    <row r="21" spans="1:18" ht="16.5" thickTop="1">
      <c r="A21" s="451"/>
      <c r="B21" s="451"/>
      <c r="C21" s="474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4"/>
      <c r="R21" s="474"/>
    </row>
    <row r="22" spans="1:18">
      <c r="A22" s="474"/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</row>
    <row r="23" spans="1:18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</row>
    <row r="24" spans="1:18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 t="s">
        <v>863</v>
      </c>
      <c r="O24" s="474"/>
      <c r="P24" s="474"/>
      <c r="Q24" s="474"/>
      <c r="R24" s="474"/>
    </row>
    <row r="25" spans="1:18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 t="s">
        <v>929</v>
      </c>
      <c r="O25" s="474"/>
      <c r="P25" s="474"/>
      <c r="Q25" s="474"/>
      <c r="R25" s="474"/>
    </row>
    <row r="26" spans="1:18">
      <c r="N26" t="s">
        <v>930</v>
      </c>
    </row>
    <row r="29" spans="1:18">
      <c r="N29" t="s">
        <v>810</v>
      </c>
    </row>
    <row r="30" spans="1:18">
      <c r="N30" t="s">
        <v>811</v>
      </c>
    </row>
    <row r="31" spans="1:18">
      <c r="N31" t="s">
        <v>931</v>
      </c>
    </row>
  </sheetData>
  <mergeCells count="9">
    <mergeCell ref="R6:R9"/>
    <mergeCell ref="G2:M2"/>
    <mergeCell ref="O6:Q6"/>
    <mergeCell ref="A20:C20"/>
    <mergeCell ref="A17:C17"/>
    <mergeCell ref="A19:C19"/>
    <mergeCell ref="D6:F6"/>
    <mergeCell ref="G6:I6"/>
    <mergeCell ref="K6:M6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95"/>
  <sheetViews>
    <sheetView tabSelected="1" view="pageBreakPreview" topLeftCell="H231" zoomScaleSheetLayoutView="100" workbookViewId="0">
      <selection activeCell="A5" sqref="A5:U247"/>
    </sheetView>
  </sheetViews>
  <sheetFormatPr defaultRowHeight="15" customHeight="1"/>
  <cols>
    <col min="1" max="2" width="5.625" style="313" customWidth="1"/>
    <col min="3" max="3" width="11.625" style="422" customWidth="1"/>
    <col min="4" max="4" width="18.75" style="313" customWidth="1"/>
    <col min="5" max="5" width="14.25" style="313" customWidth="1"/>
    <col min="6" max="6" width="6.5" style="313" customWidth="1"/>
    <col min="7" max="7" width="12" style="422" customWidth="1"/>
    <col min="8" max="8" width="6.5" style="422" customWidth="1"/>
    <col min="9" max="9" width="10.5" style="313" customWidth="1"/>
    <col min="10" max="10" width="8.25" style="422" customWidth="1"/>
    <col min="11" max="11" width="6" style="313" customWidth="1"/>
    <col min="12" max="12" width="16.125" style="313" customWidth="1"/>
    <col min="13" max="13" width="12.25" style="313" customWidth="1"/>
    <col min="14" max="14" width="11.5" style="313" customWidth="1"/>
    <col min="15" max="15" width="13.375" style="313" customWidth="1"/>
    <col min="16" max="16" width="11.125" style="422" customWidth="1"/>
    <col min="17" max="17" width="7" style="423" customWidth="1"/>
    <col min="18" max="18" width="10" style="423" customWidth="1"/>
    <col min="19" max="19" width="12.75" style="424" customWidth="1"/>
    <col min="20" max="20" width="17.5" style="313" customWidth="1"/>
    <col min="21" max="21" width="7.5" style="313" customWidth="1"/>
    <col min="22" max="22" width="12.125" style="313" customWidth="1"/>
    <col min="23" max="23" width="14.75" style="313" customWidth="1"/>
    <col min="24" max="24" width="11.125" style="313" bestFit="1" customWidth="1"/>
    <col min="25" max="16384" width="9" style="313"/>
  </cols>
  <sheetData>
    <row r="1" spans="1:21" ht="15" customHeight="1">
      <c r="A1" s="571" t="s">
        <v>41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2"/>
      <c r="M1" s="571"/>
      <c r="N1" s="571"/>
      <c r="O1" s="571"/>
      <c r="P1" s="571"/>
      <c r="Q1" s="571"/>
      <c r="R1" s="571"/>
      <c r="S1" s="573"/>
      <c r="T1" s="571"/>
    </row>
    <row r="2" spans="1:21" ht="15" customHeight="1">
      <c r="A2" s="571" t="s">
        <v>42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2"/>
      <c r="M2" s="571"/>
      <c r="N2" s="571"/>
      <c r="O2" s="571"/>
      <c r="P2" s="571"/>
      <c r="Q2" s="571"/>
      <c r="R2" s="571"/>
      <c r="S2" s="573"/>
      <c r="T2" s="571"/>
    </row>
    <row r="3" spans="1:21" s="317" customFormat="1" ht="18" customHeight="1">
      <c r="A3" s="574" t="s">
        <v>960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5"/>
      <c r="T3" s="574"/>
      <c r="U3" s="316"/>
    </row>
    <row r="4" spans="1:21" ht="15" customHeight="1">
      <c r="A4" s="332"/>
      <c r="B4" s="332"/>
      <c r="C4" s="333"/>
      <c r="D4" s="334"/>
      <c r="E4" s="334"/>
      <c r="F4" s="335"/>
      <c r="G4" s="336"/>
      <c r="H4" s="336"/>
      <c r="I4" s="334"/>
      <c r="J4" s="336"/>
      <c r="K4" s="334"/>
      <c r="L4" s="334"/>
      <c r="M4" s="334"/>
      <c r="N4" s="336"/>
      <c r="O4" s="337"/>
      <c r="P4" s="336"/>
      <c r="Q4" s="338"/>
      <c r="R4" s="338"/>
      <c r="S4" s="339"/>
      <c r="T4" s="334"/>
    </row>
    <row r="5" spans="1:21" ht="21" customHeight="1">
      <c r="A5" s="576" t="s">
        <v>43</v>
      </c>
      <c r="B5" s="341" t="s">
        <v>7</v>
      </c>
      <c r="C5" s="577" t="s">
        <v>20</v>
      </c>
      <c r="D5" s="576" t="s">
        <v>8</v>
      </c>
      <c r="E5" s="576" t="s">
        <v>44</v>
      </c>
      <c r="F5" s="578" t="s">
        <v>45</v>
      </c>
      <c r="G5" s="578" t="s">
        <v>46</v>
      </c>
      <c r="H5" s="576" t="s">
        <v>47</v>
      </c>
      <c r="I5" s="578" t="s">
        <v>48</v>
      </c>
      <c r="J5" s="576" t="s">
        <v>49</v>
      </c>
      <c r="K5" s="576" t="s">
        <v>9</v>
      </c>
      <c r="L5" s="579"/>
      <c r="M5" s="576"/>
      <c r="N5" s="576"/>
      <c r="O5" s="576"/>
      <c r="P5" s="578" t="s">
        <v>15</v>
      </c>
      <c r="Q5" s="580" t="s">
        <v>50</v>
      </c>
      <c r="R5" s="342" t="s">
        <v>51</v>
      </c>
      <c r="S5" s="570" t="s">
        <v>52</v>
      </c>
      <c r="T5" s="585" t="s">
        <v>18</v>
      </c>
      <c r="U5" s="585" t="s">
        <v>53</v>
      </c>
    </row>
    <row r="6" spans="1:21" ht="54" customHeight="1">
      <c r="A6" s="576"/>
      <c r="B6" s="341" t="s">
        <v>24</v>
      </c>
      <c r="C6" s="577"/>
      <c r="D6" s="576"/>
      <c r="E6" s="576"/>
      <c r="F6" s="578"/>
      <c r="G6" s="578"/>
      <c r="H6" s="576"/>
      <c r="I6" s="578"/>
      <c r="J6" s="576"/>
      <c r="K6" s="341" t="s">
        <v>59</v>
      </c>
      <c r="L6" s="341" t="s">
        <v>60</v>
      </c>
      <c r="M6" s="341" t="s">
        <v>61</v>
      </c>
      <c r="N6" s="341" t="s">
        <v>62</v>
      </c>
      <c r="O6" s="341" t="s">
        <v>63</v>
      </c>
      <c r="P6" s="578"/>
      <c r="Q6" s="580"/>
      <c r="R6" s="342" t="s">
        <v>64</v>
      </c>
      <c r="S6" s="570"/>
      <c r="T6" s="585"/>
      <c r="U6" s="585"/>
    </row>
    <row r="7" spans="1:21" ht="15" customHeight="1">
      <c r="A7" s="346" t="s">
        <v>26</v>
      </c>
      <c r="B7" s="347" t="s">
        <v>27</v>
      </c>
      <c r="C7" s="347" t="s">
        <v>28</v>
      </c>
      <c r="D7" s="347" t="s">
        <v>29</v>
      </c>
      <c r="E7" s="347" t="s">
        <v>30</v>
      </c>
      <c r="F7" s="348">
        <v>6</v>
      </c>
      <c r="G7" s="347" t="s">
        <v>31</v>
      </c>
      <c r="H7" s="347" t="s">
        <v>32</v>
      </c>
      <c r="I7" s="347" t="s">
        <v>33</v>
      </c>
      <c r="J7" s="347" t="s">
        <v>34</v>
      </c>
      <c r="K7" s="347" t="s">
        <v>35</v>
      </c>
      <c r="L7" s="347" t="s">
        <v>36</v>
      </c>
      <c r="M7" s="347" t="s">
        <v>37</v>
      </c>
      <c r="N7" s="347" t="s">
        <v>38</v>
      </c>
      <c r="O7" s="347" t="s">
        <v>39</v>
      </c>
      <c r="P7" s="347" t="s">
        <v>40</v>
      </c>
      <c r="Q7" s="342">
        <v>17</v>
      </c>
      <c r="R7" s="342">
        <v>18</v>
      </c>
      <c r="S7" s="349">
        <v>19</v>
      </c>
      <c r="T7" s="342">
        <v>20</v>
      </c>
      <c r="U7" s="344">
        <v>21</v>
      </c>
    </row>
    <row r="8" spans="1:21" s="354" customFormat="1" ht="20.100000000000001" customHeight="1">
      <c r="A8" s="347" t="s">
        <v>497</v>
      </c>
      <c r="B8" s="346" t="s">
        <v>143</v>
      </c>
      <c r="C8" s="347" t="s">
        <v>144</v>
      </c>
      <c r="D8" s="350" t="s">
        <v>145</v>
      </c>
      <c r="E8" s="347" t="s">
        <v>498</v>
      </c>
      <c r="F8" s="351" t="s">
        <v>146</v>
      </c>
      <c r="G8" s="347" t="s">
        <v>147</v>
      </c>
      <c r="H8" s="347" t="s">
        <v>148</v>
      </c>
      <c r="I8" s="347" t="s">
        <v>149</v>
      </c>
      <c r="J8" s="347" t="s">
        <v>150</v>
      </c>
      <c r="K8" s="347"/>
      <c r="L8" s="347" t="s">
        <v>151</v>
      </c>
      <c r="M8" s="347" t="s">
        <v>152</v>
      </c>
      <c r="N8" s="347" t="s">
        <v>153</v>
      </c>
      <c r="O8" s="347" t="s">
        <v>154</v>
      </c>
      <c r="P8" s="347" t="s">
        <v>155</v>
      </c>
      <c r="Q8" s="342" t="s">
        <v>156</v>
      </c>
      <c r="R8" s="352">
        <v>94500000</v>
      </c>
      <c r="S8" s="353">
        <f>R8*1</f>
        <v>94500000</v>
      </c>
      <c r="T8" s="347" t="s">
        <v>157</v>
      </c>
      <c r="U8" s="354">
        <v>7</v>
      </c>
    </row>
    <row r="9" spans="1:21" s="354" customFormat="1" ht="20.100000000000001" customHeight="1">
      <c r="A9" s="347" t="s">
        <v>499</v>
      </c>
      <c r="B9" s="346" t="s">
        <v>143</v>
      </c>
      <c r="C9" s="347" t="s">
        <v>144</v>
      </c>
      <c r="D9" s="350" t="s">
        <v>158</v>
      </c>
      <c r="E9" s="347" t="s">
        <v>498</v>
      </c>
      <c r="F9" s="351" t="s">
        <v>159</v>
      </c>
      <c r="G9" s="347" t="s">
        <v>160</v>
      </c>
      <c r="H9" s="347" t="s">
        <v>161</v>
      </c>
      <c r="I9" s="347" t="s">
        <v>149</v>
      </c>
      <c r="J9" s="347" t="s">
        <v>150</v>
      </c>
      <c r="K9" s="347"/>
      <c r="L9" s="347" t="s">
        <v>162</v>
      </c>
      <c r="M9" s="347" t="s">
        <v>163</v>
      </c>
      <c r="N9" s="347" t="s">
        <v>164</v>
      </c>
      <c r="O9" s="347" t="s">
        <v>165</v>
      </c>
      <c r="P9" s="347" t="s">
        <v>155</v>
      </c>
      <c r="Q9" s="342" t="s">
        <v>156</v>
      </c>
      <c r="R9" s="352">
        <v>220750000</v>
      </c>
      <c r="S9" s="353">
        <f t="shared" ref="S9:S70" si="0">R9*1</f>
        <v>220750000</v>
      </c>
      <c r="T9" s="347" t="s">
        <v>166</v>
      </c>
      <c r="U9" s="354">
        <v>7</v>
      </c>
    </row>
    <row r="10" spans="1:21" s="354" customFormat="1" ht="20.100000000000001" customHeight="1">
      <c r="A10" s="347" t="s">
        <v>500</v>
      </c>
      <c r="B10" s="346" t="s">
        <v>143</v>
      </c>
      <c r="C10" s="346" t="s">
        <v>167</v>
      </c>
      <c r="D10" s="350" t="s">
        <v>168</v>
      </c>
      <c r="E10" s="347" t="s">
        <v>498</v>
      </c>
      <c r="F10" s="351" t="s">
        <v>169</v>
      </c>
      <c r="G10" s="347" t="s">
        <v>170</v>
      </c>
      <c r="H10" s="347" t="s">
        <v>171</v>
      </c>
      <c r="I10" s="347" t="s">
        <v>149</v>
      </c>
      <c r="J10" s="346" t="s">
        <v>172</v>
      </c>
      <c r="K10" s="347"/>
      <c r="L10" s="347" t="s">
        <v>173</v>
      </c>
      <c r="M10" s="347" t="s">
        <v>174</v>
      </c>
      <c r="N10" s="347" t="s">
        <v>175</v>
      </c>
      <c r="O10" s="347" t="s">
        <v>176</v>
      </c>
      <c r="P10" s="347" t="s">
        <v>177</v>
      </c>
      <c r="Q10" s="342" t="s">
        <v>156</v>
      </c>
      <c r="R10" s="352">
        <v>10909091</v>
      </c>
      <c r="S10" s="353">
        <f t="shared" si="0"/>
        <v>10909091</v>
      </c>
      <c r="T10" s="347" t="s">
        <v>178</v>
      </c>
      <c r="U10" s="354">
        <v>7</v>
      </c>
    </row>
    <row r="11" spans="1:21" s="354" customFormat="1" ht="20.100000000000001" customHeight="1">
      <c r="A11" s="347" t="s">
        <v>501</v>
      </c>
      <c r="B11" s="346" t="s">
        <v>143</v>
      </c>
      <c r="C11" s="346" t="s">
        <v>179</v>
      </c>
      <c r="D11" s="350" t="s">
        <v>168</v>
      </c>
      <c r="E11" s="347" t="s">
        <v>498</v>
      </c>
      <c r="F11" s="351" t="s">
        <v>169</v>
      </c>
      <c r="G11" s="347" t="s">
        <v>170</v>
      </c>
      <c r="H11" s="347" t="s">
        <v>171</v>
      </c>
      <c r="I11" s="347" t="s">
        <v>149</v>
      </c>
      <c r="J11" s="347" t="s">
        <v>172</v>
      </c>
      <c r="K11" s="347"/>
      <c r="L11" s="347" t="s">
        <v>173</v>
      </c>
      <c r="M11" s="347" t="s">
        <v>174</v>
      </c>
      <c r="N11" s="347" t="s">
        <v>180</v>
      </c>
      <c r="O11" s="347" t="s">
        <v>181</v>
      </c>
      <c r="P11" s="347" t="s">
        <v>177</v>
      </c>
      <c r="Q11" s="342" t="s">
        <v>156</v>
      </c>
      <c r="R11" s="352">
        <v>10909091</v>
      </c>
      <c r="S11" s="353">
        <f t="shared" si="0"/>
        <v>10909091</v>
      </c>
      <c r="T11" s="347" t="s">
        <v>178</v>
      </c>
      <c r="U11" s="354">
        <v>7</v>
      </c>
    </row>
    <row r="12" spans="1:21" s="354" customFormat="1" ht="20.100000000000001" customHeight="1">
      <c r="A12" s="347" t="s">
        <v>502</v>
      </c>
      <c r="B12" s="346" t="s">
        <v>143</v>
      </c>
      <c r="C12" s="347" t="s">
        <v>167</v>
      </c>
      <c r="D12" s="350" t="s">
        <v>182</v>
      </c>
      <c r="E12" s="347" t="s">
        <v>498</v>
      </c>
      <c r="F12" s="351" t="s">
        <v>183</v>
      </c>
      <c r="G12" s="347" t="s">
        <v>170</v>
      </c>
      <c r="H12" s="346" t="s">
        <v>171</v>
      </c>
      <c r="I12" s="347" t="s">
        <v>149</v>
      </c>
      <c r="J12" s="346" t="s">
        <v>150</v>
      </c>
      <c r="K12" s="347"/>
      <c r="L12" s="347" t="s">
        <v>184</v>
      </c>
      <c r="M12" s="347" t="s">
        <v>185</v>
      </c>
      <c r="N12" s="347" t="s">
        <v>186</v>
      </c>
      <c r="O12" s="347" t="s">
        <v>187</v>
      </c>
      <c r="P12" s="347" t="s">
        <v>155</v>
      </c>
      <c r="Q12" s="342" t="s">
        <v>156</v>
      </c>
      <c r="R12" s="352">
        <v>14400000</v>
      </c>
      <c r="S12" s="353">
        <f t="shared" si="0"/>
        <v>14400000</v>
      </c>
      <c r="T12" s="347" t="s">
        <v>188</v>
      </c>
      <c r="U12" s="354">
        <v>7</v>
      </c>
    </row>
    <row r="13" spans="1:21" s="354" customFormat="1" ht="20.100000000000001" customHeight="1">
      <c r="A13" s="347" t="s">
        <v>503</v>
      </c>
      <c r="B13" s="346" t="s">
        <v>143</v>
      </c>
      <c r="C13" s="347" t="s">
        <v>167</v>
      </c>
      <c r="D13" s="350" t="s">
        <v>182</v>
      </c>
      <c r="E13" s="347" t="s">
        <v>498</v>
      </c>
      <c r="F13" s="351" t="s">
        <v>159</v>
      </c>
      <c r="G13" s="347" t="s">
        <v>170</v>
      </c>
      <c r="H13" s="347" t="s">
        <v>171</v>
      </c>
      <c r="I13" s="347" t="s">
        <v>149</v>
      </c>
      <c r="J13" s="346" t="s">
        <v>150</v>
      </c>
      <c r="K13" s="347"/>
      <c r="L13" s="347" t="s">
        <v>189</v>
      </c>
      <c r="M13" s="347" t="s">
        <v>190</v>
      </c>
      <c r="N13" s="347" t="s">
        <v>191</v>
      </c>
      <c r="O13" s="346" t="s">
        <v>192</v>
      </c>
      <c r="P13" s="347" t="s">
        <v>155</v>
      </c>
      <c r="Q13" s="342" t="s">
        <v>156</v>
      </c>
      <c r="R13" s="352">
        <v>14400000</v>
      </c>
      <c r="S13" s="353">
        <f t="shared" si="0"/>
        <v>14400000</v>
      </c>
      <c r="T13" s="347" t="s">
        <v>178</v>
      </c>
      <c r="U13" s="354">
        <v>7</v>
      </c>
    </row>
    <row r="14" spans="1:21" s="354" customFormat="1" ht="20.100000000000001" customHeight="1">
      <c r="A14" s="347" t="s">
        <v>504</v>
      </c>
      <c r="B14" s="346" t="s">
        <v>143</v>
      </c>
      <c r="C14" s="346" t="s">
        <v>167</v>
      </c>
      <c r="D14" s="350" t="s">
        <v>182</v>
      </c>
      <c r="E14" s="347" t="s">
        <v>498</v>
      </c>
      <c r="F14" s="351" t="s">
        <v>193</v>
      </c>
      <c r="G14" s="347" t="s">
        <v>170</v>
      </c>
      <c r="H14" s="347" t="s">
        <v>171</v>
      </c>
      <c r="I14" s="347" t="s">
        <v>149</v>
      </c>
      <c r="J14" s="346" t="s">
        <v>150</v>
      </c>
      <c r="K14" s="347"/>
      <c r="L14" s="347" t="s">
        <v>194</v>
      </c>
      <c r="M14" s="346" t="s">
        <v>195</v>
      </c>
      <c r="N14" s="347" t="s">
        <v>196</v>
      </c>
      <c r="O14" s="347" t="s">
        <v>197</v>
      </c>
      <c r="P14" s="347" t="s">
        <v>155</v>
      </c>
      <c r="Q14" s="342" t="s">
        <v>156</v>
      </c>
      <c r="R14" s="352">
        <v>14400000</v>
      </c>
      <c r="S14" s="353">
        <f t="shared" si="0"/>
        <v>14400000</v>
      </c>
      <c r="T14" s="347" t="s">
        <v>188</v>
      </c>
      <c r="U14" s="354">
        <v>7</v>
      </c>
    </row>
    <row r="15" spans="1:21" s="354" customFormat="1" ht="20.100000000000001" customHeight="1">
      <c r="A15" s="347" t="s">
        <v>505</v>
      </c>
      <c r="B15" s="346" t="s">
        <v>143</v>
      </c>
      <c r="C15" s="346" t="s">
        <v>179</v>
      </c>
      <c r="D15" s="350" t="s">
        <v>198</v>
      </c>
      <c r="E15" s="347" t="s">
        <v>498</v>
      </c>
      <c r="F15" s="351" t="s">
        <v>199</v>
      </c>
      <c r="G15" s="347" t="s">
        <v>170</v>
      </c>
      <c r="H15" s="347" t="s">
        <v>171</v>
      </c>
      <c r="I15" s="347" t="s">
        <v>149</v>
      </c>
      <c r="J15" s="347" t="s">
        <v>150</v>
      </c>
      <c r="K15" s="347"/>
      <c r="L15" s="347" t="s">
        <v>200</v>
      </c>
      <c r="M15" s="347" t="s">
        <v>201</v>
      </c>
      <c r="N15" s="347" t="s">
        <v>202</v>
      </c>
      <c r="O15" s="347" t="s">
        <v>203</v>
      </c>
      <c r="P15" s="347" t="s">
        <v>155</v>
      </c>
      <c r="Q15" s="342" t="s">
        <v>156</v>
      </c>
      <c r="R15" s="352">
        <v>14850000</v>
      </c>
      <c r="S15" s="353">
        <f t="shared" si="0"/>
        <v>14850000</v>
      </c>
      <c r="T15" s="347" t="s">
        <v>188</v>
      </c>
      <c r="U15" s="354">
        <v>7</v>
      </c>
    </row>
    <row r="16" spans="1:21" s="354" customFormat="1" ht="20.100000000000001" customHeight="1">
      <c r="A16" s="347" t="s">
        <v>506</v>
      </c>
      <c r="B16" s="346" t="s">
        <v>143</v>
      </c>
      <c r="C16" s="346" t="s">
        <v>179</v>
      </c>
      <c r="D16" s="350" t="s">
        <v>204</v>
      </c>
      <c r="E16" s="347" t="s">
        <v>498</v>
      </c>
      <c r="F16" s="351" t="s">
        <v>199</v>
      </c>
      <c r="G16" s="347" t="s">
        <v>170</v>
      </c>
      <c r="H16" s="347" t="s">
        <v>171</v>
      </c>
      <c r="I16" s="347" t="s">
        <v>149</v>
      </c>
      <c r="J16" s="347" t="s">
        <v>150</v>
      </c>
      <c r="K16" s="347"/>
      <c r="L16" s="347" t="s">
        <v>205</v>
      </c>
      <c r="M16" s="347" t="s">
        <v>206</v>
      </c>
      <c r="N16" s="347" t="s">
        <v>207</v>
      </c>
      <c r="O16" s="347" t="s">
        <v>208</v>
      </c>
      <c r="P16" s="347" t="s">
        <v>155</v>
      </c>
      <c r="Q16" s="342" t="s">
        <v>156</v>
      </c>
      <c r="R16" s="352">
        <v>14850000</v>
      </c>
      <c r="S16" s="353">
        <f t="shared" si="0"/>
        <v>14850000</v>
      </c>
      <c r="T16" s="347" t="s">
        <v>188</v>
      </c>
      <c r="U16" s="354">
        <v>7</v>
      </c>
    </row>
    <row r="17" spans="1:21" s="354" customFormat="1" ht="20.100000000000001" customHeight="1">
      <c r="A17" s="347" t="s">
        <v>507</v>
      </c>
      <c r="B17" s="346" t="s">
        <v>143</v>
      </c>
      <c r="C17" s="346" t="s">
        <v>179</v>
      </c>
      <c r="D17" s="350" t="s">
        <v>204</v>
      </c>
      <c r="E17" s="347" t="s">
        <v>498</v>
      </c>
      <c r="F17" s="351" t="s">
        <v>169</v>
      </c>
      <c r="G17" s="347" t="s">
        <v>170</v>
      </c>
      <c r="H17" s="347" t="s">
        <v>171</v>
      </c>
      <c r="I17" s="347" t="s">
        <v>149</v>
      </c>
      <c r="J17" s="347" t="s">
        <v>150</v>
      </c>
      <c r="K17" s="347"/>
      <c r="L17" s="347" t="s">
        <v>209</v>
      </c>
      <c r="M17" s="347" t="s">
        <v>210</v>
      </c>
      <c r="N17" s="347" t="s">
        <v>211</v>
      </c>
      <c r="O17" s="346" t="s">
        <v>212</v>
      </c>
      <c r="P17" s="347" t="s">
        <v>155</v>
      </c>
      <c r="Q17" s="342" t="s">
        <v>156</v>
      </c>
      <c r="R17" s="352">
        <v>14850000</v>
      </c>
      <c r="S17" s="353">
        <f t="shared" si="0"/>
        <v>14850000</v>
      </c>
      <c r="T17" s="347" t="s">
        <v>213</v>
      </c>
      <c r="U17" s="354">
        <v>7</v>
      </c>
    </row>
    <row r="18" spans="1:21" s="354" customFormat="1" ht="20.100000000000001" customHeight="1">
      <c r="A18" s="347" t="s">
        <v>508</v>
      </c>
      <c r="B18" s="346" t="s">
        <v>143</v>
      </c>
      <c r="C18" s="346" t="s">
        <v>179</v>
      </c>
      <c r="D18" s="350" t="s">
        <v>214</v>
      </c>
      <c r="E18" s="347" t="s">
        <v>498</v>
      </c>
      <c r="F18" s="351" t="s">
        <v>215</v>
      </c>
      <c r="G18" s="347" t="s">
        <v>170</v>
      </c>
      <c r="H18" s="347" t="s">
        <v>216</v>
      </c>
      <c r="I18" s="347" t="s">
        <v>149</v>
      </c>
      <c r="J18" s="347" t="s">
        <v>217</v>
      </c>
      <c r="K18" s="347"/>
      <c r="L18" s="347" t="s">
        <v>218</v>
      </c>
      <c r="M18" s="347" t="s">
        <v>219</v>
      </c>
      <c r="N18" s="347" t="s">
        <v>220</v>
      </c>
      <c r="O18" s="346" t="s">
        <v>221</v>
      </c>
      <c r="P18" s="347" t="s">
        <v>155</v>
      </c>
      <c r="Q18" s="342" t="s">
        <v>156</v>
      </c>
      <c r="R18" s="352">
        <v>12450000</v>
      </c>
      <c r="S18" s="353">
        <f t="shared" si="0"/>
        <v>12450000</v>
      </c>
      <c r="T18" s="347" t="s">
        <v>213</v>
      </c>
      <c r="U18" s="354">
        <v>7</v>
      </c>
    </row>
    <row r="19" spans="1:21" s="354" customFormat="1" ht="15" customHeight="1">
      <c r="A19" s="347" t="s">
        <v>509</v>
      </c>
      <c r="B19" s="346" t="s">
        <v>143</v>
      </c>
      <c r="C19" s="346" t="s">
        <v>222</v>
      </c>
      <c r="D19" s="350" t="s">
        <v>223</v>
      </c>
      <c r="E19" s="347" t="s">
        <v>510</v>
      </c>
      <c r="F19" s="351" t="s">
        <v>224</v>
      </c>
      <c r="G19" s="347" t="s">
        <v>225</v>
      </c>
      <c r="H19" s="346" t="s">
        <v>226</v>
      </c>
      <c r="I19" s="347" t="s">
        <v>227</v>
      </c>
      <c r="J19" s="346" t="s">
        <v>150</v>
      </c>
      <c r="K19" s="347"/>
      <c r="L19" s="347"/>
      <c r="M19" s="347"/>
      <c r="N19" s="347"/>
      <c r="O19" s="347"/>
      <c r="P19" s="347" t="s">
        <v>155</v>
      </c>
      <c r="Q19" s="342" t="s">
        <v>156</v>
      </c>
      <c r="R19" s="352">
        <v>4900000</v>
      </c>
      <c r="S19" s="353">
        <f t="shared" si="0"/>
        <v>4900000</v>
      </c>
      <c r="T19" s="347" t="s">
        <v>228</v>
      </c>
      <c r="U19" s="354">
        <v>5</v>
      </c>
    </row>
    <row r="20" spans="1:21" s="354" customFormat="1" ht="15" customHeight="1">
      <c r="A20" s="347" t="s">
        <v>511</v>
      </c>
      <c r="B20" s="346" t="s">
        <v>143</v>
      </c>
      <c r="C20" s="347" t="s">
        <v>229</v>
      </c>
      <c r="D20" s="350" t="s">
        <v>230</v>
      </c>
      <c r="E20" s="347" t="s">
        <v>510</v>
      </c>
      <c r="F20" s="351" t="s">
        <v>193</v>
      </c>
      <c r="G20" s="347" t="s">
        <v>231</v>
      </c>
      <c r="H20" s="347"/>
      <c r="I20" s="347" t="s">
        <v>232</v>
      </c>
      <c r="J20" s="346" t="s">
        <v>172</v>
      </c>
      <c r="K20" s="347"/>
      <c r="L20" s="347"/>
      <c r="M20" s="347"/>
      <c r="N20" s="347"/>
      <c r="O20" s="347"/>
      <c r="P20" s="347" t="s">
        <v>155</v>
      </c>
      <c r="Q20" s="342" t="s">
        <v>156</v>
      </c>
      <c r="R20" s="352">
        <v>900000</v>
      </c>
      <c r="S20" s="353">
        <f t="shared" si="0"/>
        <v>900000</v>
      </c>
      <c r="T20" s="347" t="s">
        <v>233</v>
      </c>
      <c r="U20" s="354">
        <v>5</v>
      </c>
    </row>
    <row r="21" spans="1:21" s="354" customFormat="1" ht="15" customHeight="1">
      <c r="A21" s="347" t="s">
        <v>512</v>
      </c>
      <c r="B21" s="346" t="s">
        <v>143</v>
      </c>
      <c r="C21" s="347" t="s">
        <v>229</v>
      </c>
      <c r="D21" s="350" t="s">
        <v>230</v>
      </c>
      <c r="E21" s="347" t="s">
        <v>510</v>
      </c>
      <c r="F21" s="351" t="s">
        <v>199</v>
      </c>
      <c r="G21" s="347" t="s">
        <v>231</v>
      </c>
      <c r="H21" s="347"/>
      <c r="I21" s="347" t="s">
        <v>232</v>
      </c>
      <c r="J21" s="346" t="s">
        <v>172</v>
      </c>
      <c r="K21" s="347"/>
      <c r="L21" s="347"/>
      <c r="M21" s="347"/>
      <c r="N21" s="347"/>
      <c r="O21" s="347"/>
      <c r="P21" s="347" t="s">
        <v>155</v>
      </c>
      <c r="Q21" s="342" t="s">
        <v>156</v>
      </c>
      <c r="R21" s="352">
        <v>900000</v>
      </c>
      <c r="S21" s="353">
        <f t="shared" si="0"/>
        <v>900000</v>
      </c>
      <c r="T21" s="347" t="s">
        <v>233</v>
      </c>
      <c r="U21" s="354">
        <v>5</v>
      </c>
    </row>
    <row r="22" spans="1:21" s="354" customFormat="1" ht="15" customHeight="1">
      <c r="A22" s="347" t="s">
        <v>513</v>
      </c>
      <c r="B22" s="346" t="s">
        <v>143</v>
      </c>
      <c r="C22" s="347" t="s">
        <v>229</v>
      </c>
      <c r="D22" s="350" t="s">
        <v>230</v>
      </c>
      <c r="E22" s="347" t="s">
        <v>510</v>
      </c>
      <c r="F22" s="351" t="s">
        <v>234</v>
      </c>
      <c r="G22" s="347" t="s">
        <v>231</v>
      </c>
      <c r="H22" s="347"/>
      <c r="I22" s="347" t="s">
        <v>232</v>
      </c>
      <c r="J22" s="347" t="s">
        <v>172</v>
      </c>
      <c r="K22" s="347"/>
      <c r="L22" s="347"/>
      <c r="M22" s="347"/>
      <c r="N22" s="347"/>
      <c r="O22" s="347"/>
      <c r="P22" s="347" t="s">
        <v>155</v>
      </c>
      <c r="Q22" s="342" t="s">
        <v>156</v>
      </c>
      <c r="R22" s="352">
        <v>900000</v>
      </c>
      <c r="S22" s="353">
        <f t="shared" si="0"/>
        <v>900000</v>
      </c>
      <c r="T22" s="347" t="s">
        <v>233</v>
      </c>
      <c r="U22" s="354">
        <v>5</v>
      </c>
    </row>
    <row r="23" spans="1:21" s="354" customFormat="1" ht="15" customHeight="1">
      <c r="A23" s="347" t="s">
        <v>514</v>
      </c>
      <c r="B23" s="346" t="s">
        <v>143</v>
      </c>
      <c r="C23" s="347" t="s">
        <v>235</v>
      </c>
      <c r="D23" s="350" t="s">
        <v>236</v>
      </c>
      <c r="E23" s="347" t="s">
        <v>510</v>
      </c>
      <c r="F23" s="351" t="s">
        <v>224</v>
      </c>
      <c r="G23" s="347" t="s">
        <v>237</v>
      </c>
      <c r="H23" s="347"/>
      <c r="I23" s="347" t="s">
        <v>238</v>
      </c>
      <c r="J23" s="346" t="s">
        <v>239</v>
      </c>
      <c r="K23" s="347"/>
      <c r="L23" s="347"/>
      <c r="M23" s="347"/>
      <c r="N23" s="347"/>
      <c r="O23" s="347"/>
      <c r="P23" s="347" t="s">
        <v>155</v>
      </c>
      <c r="Q23" s="342" t="s">
        <v>156</v>
      </c>
      <c r="R23" s="352">
        <v>175000</v>
      </c>
      <c r="S23" s="353">
        <f t="shared" si="0"/>
        <v>175000</v>
      </c>
      <c r="T23" s="347" t="s">
        <v>233</v>
      </c>
      <c r="U23" s="354">
        <v>5</v>
      </c>
    </row>
    <row r="24" spans="1:21" s="354" customFormat="1" ht="15" customHeight="1">
      <c r="A24" s="347" t="s">
        <v>515</v>
      </c>
      <c r="B24" s="346" t="s">
        <v>143</v>
      </c>
      <c r="C24" s="346" t="s">
        <v>235</v>
      </c>
      <c r="D24" s="350" t="s">
        <v>236</v>
      </c>
      <c r="E24" s="347" t="s">
        <v>510</v>
      </c>
      <c r="F24" s="351" t="s">
        <v>146</v>
      </c>
      <c r="G24" s="347" t="s">
        <v>237</v>
      </c>
      <c r="H24" s="347"/>
      <c r="I24" s="347" t="s">
        <v>238</v>
      </c>
      <c r="J24" s="347" t="s">
        <v>240</v>
      </c>
      <c r="K24" s="347"/>
      <c r="L24" s="347"/>
      <c r="M24" s="347"/>
      <c r="N24" s="347"/>
      <c r="O24" s="347"/>
      <c r="P24" s="347" t="s">
        <v>155</v>
      </c>
      <c r="Q24" s="342" t="s">
        <v>156</v>
      </c>
      <c r="R24" s="352">
        <v>625000</v>
      </c>
      <c r="S24" s="353">
        <f t="shared" si="0"/>
        <v>625000</v>
      </c>
      <c r="T24" s="347" t="s">
        <v>241</v>
      </c>
      <c r="U24" s="354">
        <v>5</v>
      </c>
    </row>
    <row r="25" spans="1:21" s="354" customFormat="1" ht="15" customHeight="1">
      <c r="A25" s="347" t="s">
        <v>516</v>
      </c>
      <c r="B25" s="346" t="s">
        <v>143</v>
      </c>
      <c r="C25" s="346" t="s">
        <v>242</v>
      </c>
      <c r="D25" s="350" t="s">
        <v>243</v>
      </c>
      <c r="E25" s="347" t="s">
        <v>510</v>
      </c>
      <c r="F25" s="351" t="s">
        <v>224</v>
      </c>
      <c r="G25" s="347" t="s">
        <v>244</v>
      </c>
      <c r="H25" s="347"/>
      <c r="I25" s="347" t="s">
        <v>245</v>
      </c>
      <c r="J25" s="346" t="s">
        <v>246</v>
      </c>
      <c r="K25" s="347"/>
      <c r="L25" s="347"/>
      <c r="M25" s="347"/>
      <c r="N25" s="347"/>
      <c r="O25" s="347"/>
      <c r="P25" s="347" t="s">
        <v>155</v>
      </c>
      <c r="Q25" s="342" t="s">
        <v>156</v>
      </c>
      <c r="R25" s="352">
        <v>1500000</v>
      </c>
      <c r="S25" s="353">
        <f t="shared" si="0"/>
        <v>1500000</v>
      </c>
      <c r="T25" s="347" t="s">
        <v>247</v>
      </c>
      <c r="U25" s="354">
        <v>5</v>
      </c>
    </row>
    <row r="26" spans="1:21" s="354" customFormat="1" ht="15" customHeight="1">
      <c r="A26" s="347" t="s">
        <v>517</v>
      </c>
      <c r="B26" s="346" t="s">
        <v>143</v>
      </c>
      <c r="C26" s="347" t="s">
        <v>248</v>
      </c>
      <c r="D26" s="350" t="s">
        <v>249</v>
      </c>
      <c r="E26" s="347" t="s">
        <v>510</v>
      </c>
      <c r="F26" s="351" t="s">
        <v>224</v>
      </c>
      <c r="G26" s="347" t="s">
        <v>237</v>
      </c>
      <c r="H26" s="347"/>
      <c r="I26" s="347" t="s">
        <v>250</v>
      </c>
      <c r="J26" s="347" t="s">
        <v>240</v>
      </c>
      <c r="K26" s="347"/>
      <c r="L26" s="347"/>
      <c r="M26" s="347"/>
      <c r="N26" s="347"/>
      <c r="O26" s="347"/>
      <c r="P26" s="347" t="s">
        <v>155</v>
      </c>
      <c r="Q26" s="342" t="s">
        <v>156</v>
      </c>
      <c r="R26" s="352">
        <v>100000</v>
      </c>
      <c r="S26" s="353">
        <f t="shared" si="0"/>
        <v>100000</v>
      </c>
      <c r="T26" s="347" t="s">
        <v>251</v>
      </c>
      <c r="U26" s="354">
        <v>5</v>
      </c>
    </row>
    <row r="27" spans="1:21" s="354" customFormat="1" ht="15" customHeight="1">
      <c r="A27" s="347" t="s">
        <v>518</v>
      </c>
      <c r="B27" s="346" t="s">
        <v>143</v>
      </c>
      <c r="C27" s="347" t="s">
        <v>252</v>
      </c>
      <c r="D27" s="350" t="s">
        <v>253</v>
      </c>
      <c r="E27" s="347" t="s">
        <v>510</v>
      </c>
      <c r="F27" s="351" t="s">
        <v>224</v>
      </c>
      <c r="G27" s="347" t="s">
        <v>237</v>
      </c>
      <c r="H27" s="347"/>
      <c r="I27" s="347" t="s">
        <v>254</v>
      </c>
      <c r="J27" s="346" t="s">
        <v>255</v>
      </c>
      <c r="K27" s="347"/>
      <c r="L27" s="347"/>
      <c r="M27" s="347"/>
      <c r="N27" s="347"/>
      <c r="O27" s="347"/>
      <c r="P27" s="347" t="s">
        <v>155</v>
      </c>
      <c r="Q27" s="342" t="s">
        <v>156</v>
      </c>
      <c r="R27" s="352">
        <v>60000</v>
      </c>
      <c r="S27" s="353">
        <f t="shared" si="0"/>
        <v>60000</v>
      </c>
      <c r="T27" s="347" t="s">
        <v>256</v>
      </c>
      <c r="U27" s="354">
        <v>5</v>
      </c>
    </row>
    <row r="28" spans="1:21" s="354" customFormat="1" ht="15" customHeight="1">
      <c r="A28" s="347" t="s">
        <v>519</v>
      </c>
      <c r="B28" s="346" t="s">
        <v>143</v>
      </c>
      <c r="C28" s="347" t="s">
        <v>257</v>
      </c>
      <c r="D28" s="350" t="s">
        <v>258</v>
      </c>
      <c r="E28" s="347" t="s">
        <v>510</v>
      </c>
      <c r="F28" s="351" t="s">
        <v>224</v>
      </c>
      <c r="G28" s="347" t="s">
        <v>237</v>
      </c>
      <c r="H28" s="347"/>
      <c r="I28" s="347" t="s">
        <v>238</v>
      </c>
      <c r="J28" s="347" t="s">
        <v>259</v>
      </c>
      <c r="K28" s="347"/>
      <c r="L28" s="347"/>
      <c r="M28" s="347"/>
      <c r="N28" s="347"/>
      <c r="O28" s="347"/>
      <c r="P28" s="347" t="s">
        <v>155</v>
      </c>
      <c r="Q28" s="342" t="s">
        <v>156</v>
      </c>
      <c r="R28" s="352">
        <v>850000</v>
      </c>
      <c r="S28" s="353">
        <f t="shared" si="0"/>
        <v>850000</v>
      </c>
      <c r="T28" s="347" t="s">
        <v>260</v>
      </c>
      <c r="U28" s="354">
        <v>5</v>
      </c>
    </row>
    <row r="29" spans="1:21" s="354" customFormat="1" ht="15" customHeight="1">
      <c r="A29" s="347" t="s">
        <v>520</v>
      </c>
      <c r="B29" s="346" t="s">
        <v>143</v>
      </c>
      <c r="C29" s="347" t="s">
        <v>257</v>
      </c>
      <c r="D29" s="350" t="s">
        <v>258</v>
      </c>
      <c r="E29" s="347" t="s">
        <v>521</v>
      </c>
      <c r="F29" s="351" t="s">
        <v>146</v>
      </c>
      <c r="G29" s="347" t="s">
        <v>237</v>
      </c>
      <c r="H29" s="347"/>
      <c r="I29" s="347" t="s">
        <v>254</v>
      </c>
      <c r="J29" s="347" t="s">
        <v>259</v>
      </c>
      <c r="K29" s="347"/>
      <c r="L29" s="347"/>
      <c r="M29" s="347"/>
      <c r="N29" s="347"/>
      <c r="O29" s="347"/>
      <c r="P29" s="347" t="s">
        <v>155</v>
      </c>
      <c r="Q29" s="342" t="s">
        <v>156</v>
      </c>
      <c r="R29" s="352">
        <v>850000</v>
      </c>
      <c r="S29" s="353">
        <f t="shared" si="0"/>
        <v>850000</v>
      </c>
      <c r="T29" s="347" t="s">
        <v>261</v>
      </c>
      <c r="U29" s="354">
        <v>5</v>
      </c>
    </row>
    <row r="30" spans="1:21" s="354" customFormat="1" ht="15" customHeight="1">
      <c r="A30" s="347" t="s">
        <v>522</v>
      </c>
      <c r="B30" s="346" t="s">
        <v>143</v>
      </c>
      <c r="C30" s="347" t="s">
        <v>257</v>
      </c>
      <c r="D30" s="350" t="s">
        <v>258</v>
      </c>
      <c r="E30" s="347" t="s">
        <v>510</v>
      </c>
      <c r="F30" s="351" t="s">
        <v>159</v>
      </c>
      <c r="G30" s="347" t="s">
        <v>237</v>
      </c>
      <c r="H30" s="347"/>
      <c r="I30" s="347" t="s">
        <v>238</v>
      </c>
      <c r="J30" s="347" t="s">
        <v>150</v>
      </c>
      <c r="K30" s="347"/>
      <c r="L30" s="347"/>
      <c r="M30" s="347"/>
      <c r="N30" s="347"/>
      <c r="O30" s="347"/>
      <c r="P30" s="347" t="s">
        <v>155</v>
      </c>
      <c r="Q30" s="342" t="s">
        <v>156</v>
      </c>
      <c r="R30" s="352">
        <v>850000</v>
      </c>
      <c r="S30" s="353">
        <f t="shared" si="0"/>
        <v>850000</v>
      </c>
      <c r="T30" s="347" t="s">
        <v>260</v>
      </c>
      <c r="U30" s="354">
        <v>5</v>
      </c>
    </row>
    <row r="31" spans="1:21" s="354" customFormat="1" ht="15" customHeight="1">
      <c r="A31" s="347" t="s">
        <v>523</v>
      </c>
      <c r="B31" s="346" t="s">
        <v>143</v>
      </c>
      <c r="C31" s="347" t="s">
        <v>262</v>
      </c>
      <c r="D31" s="350" t="s">
        <v>263</v>
      </c>
      <c r="E31" s="347" t="s">
        <v>510</v>
      </c>
      <c r="F31" s="351" t="s">
        <v>224</v>
      </c>
      <c r="G31" s="347" t="s">
        <v>237</v>
      </c>
      <c r="H31" s="347"/>
      <c r="I31" s="347" t="s">
        <v>264</v>
      </c>
      <c r="J31" s="346" t="s">
        <v>265</v>
      </c>
      <c r="K31" s="347"/>
      <c r="L31" s="347"/>
      <c r="M31" s="347"/>
      <c r="N31" s="347"/>
      <c r="O31" s="347"/>
      <c r="P31" s="347" t="s">
        <v>155</v>
      </c>
      <c r="Q31" s="342" t="s">
        <v>156</v>
      </c>
      <c r="R31" s="352">
        <v>1350000</v>
      </c>
      <c r="S31" s="353">
        <f t="shared" si="0"/>
        <v>1350000</v>
      </c>
      <c r="T31" s="347" t="s">
        <v>266</v>
      </c>
      <c r="U31" s="354">
        <v>5</v>
      </c>
    </row>
    <row r="32" spans="1:21" s="354" customFormat="1" ht="15" customHeight="1">
      <c r="A32" s="347" t="s">
        <v>524</v>
      </c>
      <c r="B32" s="346" t="s">
        <v>143</v>
      </c>
      <c r="C32" s="347" t="s">
        <v>262</v>
      </c>
      <c r="D32" s="350" t="s">
        <v>263</v>
      </c>
      <c r="E32" s="347" t="s">
        <v>510</v>
      </c>
      <c r="F32" s="351" t="s">
        <v>146</v>
      </c>
      <c r="G32" s="347" t="s">
        <v>237</v>
      </c>
      <c r="H32" s="347"/>
      <c r="I32" s="347" t="s">
        <v>264</v>
      </c>
      <c r="J32" s="346" t="s">
        <v>265</v>
      </c>
      <c r="K32" s="347"/>
      <c r="L32" s="347"/>
      <c r="M32" s="347"/>
      <c r="N32" s="347"/>
      <c r="O32" s="347"/>
      <c r="P32" s="347" t="s">
        <v>155</v>
      </c>
      <c r="Q32" s="342" t="s">
        <v>156</v>
      </c>
      <c r="R32" s="352">
        <v>1350000</v>
      </c>
      <c r="S32" s="353">
        <f t="shared" si="0"/>
        <v>1350000</v>
      </c>
      <c r="T32" s="347" t="s">
        <v>266</v>
      </c>
      <c r="U32" s="354">
        <v>5</v>
      </c>
    </row>
    <row r="33" spans="1:21" s="354" customFormat="1" ht="15" customHeight="1">
      <c r="A33" s="347" t="s">
        <v>525</v>
      </c>
      <c r="B33" s="346" t="s">
        <v>143</v>
      </c>
      <c r="C33" s="347" t="s">
        <v>262</v>
      </c>
      <c r="D33" s="350" t="s">
        <v>263</v>
      </c>
      <c r="E33" s="347" t="s">
        <v>510</v>
      </c>
      <c r="F33" s="351" t="s">
        <v>159</v>
      </c>
      <c r="G33" s="347" t="s">
        <v>237</v>
      </c>
      <c r="H33" s="347"/>
      <c r="I33" s="347" t="s">
        <v>264</v>
      </c>
      <c r="J33" s="346" t="s">
        <v>265</v>
      </c>
      <c r="K33" s="347"/>
      <c r="L33" s="347"/>
      <c r="M33" s="347"/>
      <c r="N33" s="347"/>
      <c r="O33" s="347"/>
      <c r="P33" s="347" t="s">
        <v>155</v>
      </c>
      <c r="Q33" s="342" t="s">
        <v>156</v>
      </c>
      <c r="R33" s="352">
        <v>1350000</v>
      </c>
      <c r="S33" s="353">
        <f t="shared" si="0"/>
        <v>1350000</v>
      </c>
      <c r="T33" s="347" t="s">
        <v>266</v>
      </c>
      <c r="U33" s="354">
        <v>5</v>
      </c>
    </row>
    <row r="34" spans="1:21" s="354" customFormat="1" ht="15" customHeight="1">
      <c r="A34" s="347" t="s">
        <v>526</v>
      </c>
      <c r="B34" s="346" t="s">
        <v>143</v>
      </c>
      <c r="C34" s="347" t="s">
        <v>262</v>
      </c>
      <c r="D34" s="350" t="s">
        <v>263</v>
      </c>
      <c r="E34" s="347" t="s">
        <v>510</v>
      </c>
      <c r="F34" s="351" t="s">
        <v>183</v>
      </c>
      <c r="G34" s="347" t="s">
        <v>237</v>
      </c>
      <c r="H34" s="347"/>
      <c r="I34" s="347" t="s">
        <v>264</v>
      </c>
      <c r="J34" s="346" t="s">
        <v>265</v>
      </c>
      <c r="K34" s="347"/>
      <c r="L34" s="347"/>
      <c r="M34" s="347"/>
      <c r="N34" s="347"/>
      <c r="O34" s="347"/>
      <c r="P34" s="347" t="s">
        <v>155</v>
      </c>
      <c r="Q34" s="342" t="s">
        <v>156</v>
      </c>
      <c r="R34" s="352">
        <v>1350000</v>
      </c>
      <c r="S34" s="353">
        <f t="shared" si="0"/>
        <v>1350000</v>
      </c>
      <c r="T34" s="347" t="s">
        <v>266</v>
      </c>
      <c r="U34" s="354">
        <v>5</v>
      </c>
    </row>
    <row r="35" spans="1:21" s="354" customFormat="1" ht="15" customHeight="1">
      <c r="A35" s="347" t="s">
        <v>529</v>
      </c>
      <c r="B35" s="346" t="s">
        <v>143</v>
      </c>
      <c r="C35" s="347" t="s">
        <v>276</v>
      </c>
      <c r="D35" s="350" t="s">
        <v>273</v>
      </c>
      <c r="E35" s="347" t="s">
        <v>510</v>
      </c>
      <c r="F35" s="351" t="s">
        <v>159</v>
      </c>
      <c r="G35" s="347" t="s">
        <v>170</v>
      </c>
      <c r="H35" s="347"/>
      <c r="I35" s="347" t="s">
        <v>149</v>
      </c>
      <c r="J35" s="346" t="s">
        <v>259</v>
      </c>
      <c r="K35" s="347"/>
      <c r="L35" s="347"/>
      <c r="M35" s="347"/>
      <c r="N35" s="347"/>
      <c r="O35" s="347"/>
      <c r="P35" s="347" t="s">
        <v>155</v>
      </c>
      <c r="Q35" s="342" t="s">
        <v>156</v>
      </c>
      <c r="R35" s="352">
        <v>7396200</v>
      </c>
      <c r="S35" s="353">
        <f t="shared" si="0"/>
        <v>7396200</v>
      </c>
      <c r="T35" s="347" t="s">
        <v>275</v>
      </c>
      <c r="U35" s="354">
        <v>5</v>
      </c>
    </row>
    <row r="36" spans="1:21" s="354" customFormat="1" ht="15" customHeight="1">
      <c r="A36" s="347" t="s">
        <v>530</v>
      </c>
      <c r="B36" s="346" t="s">
        <v>143</v>
      </c>
      <c r="C36" s="347" t="s">
        <v>277</v>
      </c>
      <c r="D36" s="350" t="s">
        <v>278</v>
      </c>
      <c r="E36" s="347" t="s">
        <v>510</v>
      </c>
      <c r="F36" s="351" t="s">
        <v>146</v>
      </c>
      <c r="G36" s="347" t="s">
        <v>237</v>
      </c>
      <c r="H36" s="347"/>
      <c r="I36" s="347" t="s">
        <v>254</v>
      </c>
      <c r="J36" s="346" t="s">
        <v>240</v>
      </c>
      <c r="K36" s="347"/>
      <c r="L36" s="347"/>
      <c r="M36" s="347"/>
      <c r="N36" s="347"/>
      <c r="O36" s="347"/>
      <c r="P36" s="347" t="s">
        <v>155</v>
      </c>
      <c r="Q36" s="342" t="s">
        <v>156</v>
      </c>
      <c r="R36" s="352">
        <v>100000</v>
      </c>
      <c r="S36" s="353">
        <f t="shared" si="0"/>
        <v>100000</v>
      </c>
      <c r="T36" s="347" t="s">
        <v>260</v>
      </c>
      <c r="U36" s="354">
        <v>5</v>
      </c>
    </row>
    <row r="37" spans="1:21" s="354" customFormat="1" ht="15" customHeight="1">
      <c r="A37" s="347" t="s">
        <v>531</v>
      </c>
      <c r="B37" s="346" t="s">
        <v>143</v>
      </c>
      <c r="C37" s="347" t="s">
        <v>277</v>
      </c>
      <c r="D37" s="350" t="s">
        <v>279</v>
      </c>
      <c r="E37" s="347" t="s">
        <v>510</v>
      </c>
      <c r="F37" s="351" t="s">
        <v>224</v>
      </c>
      <c r="G37" s="347" t="s">
        <v>237</v>
      </c>
      <c r="H37" s="347"/>
      <c r="I37" s="347" t="s">
        <v>254</v>
      </c>
      <c r="J37" s="346" t="s">
        <v>265</v>
      </c>
      <c r="K37" s="347"/>
      <c r="L37" s="347"/>
      <c r="M37" s="347"/>
      <c r="N37" s="347"/>
      <c r="O37" s="347"/>
      <c r="P37" s="347" t="s">
        <v>155</v>
      </c>
      <c r="Q37" s="342" t="s">
        <v>156</v>
      </c>
      <c r="R37" s="352">
        <v>500000</v>
      </c>
      <c r="S37" s="353">
        <f t="shared" si="0"/>
        <v>500000</v>
      </c>
      <c r="T37" s="347" t="s">
        <v>266</v>
      </c>
      <c r="U37" s="354">
        <v>5</v>
      </c>
    </row>
    <row r="38" spans="1:21" s="354" customFormat="1" ht="15" customHeight="1">
      <c r="A38" s="347" t="s">
        <v>532</v>
      </c>
      <c r="B38" s="346" t="s">
        <v>143</v>
      </c>
      <c r="C38" s="347" t="s">
        <v>277</v>
      </c>
      <c r="D38" s="350" t="s">
        <v>279</v>
      </c>
      <c r="E38" s="347" t="s">
        <v>510</v>
      </c>
      <c r="F38" s="351" t="s">
        <v>146</v>
      </c>
      <c r="G38" s="347" t="s">
        <v>237</v>
      </c>
      <c r="H38" s="347"/>
      <c r="I38" s="347" t="s">
        <v>254</v>
      </c>
      <c r="J38" s="346" t="s">
        <v>265</v>
      </c>
      <c r="K38" s="347"/>
      <c r="L38" s="347"/>
      <c r="M38" s="347"/>
      <c r="N38" s="347"/>
      <c r="O38" s="347"/>
      <c r="P38" s="347" t="s">
        <v>155</v>
      </c>
      <c r="Q38" s="342" t="s">
        <v>156</v>
      </c>
      <c r="R38" s="352">
        <v>500000</v>
      </c>
      <c r="S38" s="353">
        <f t="shared" si="0"/>
        <v>500000</v>
      </c>
      <c r="T38" s="347" t="s">
        <v>266</v>
      </c>
      <c r="U38" s="354">
        <v>5</v>
      </c>
    </row>
    <row r="39" spans="1:21" s="354" customFormat="1" ht="15" customHeight="1">
      <c r="A39" s="347" t="s">
        <v>533</v>
      </c>
      <c r="B39" s="346" t="s">
        <v>143</v>
      </c>
      <c r="C39" s="347" t="s">
        <v>277</v>
      </c>
      <c r="D39" s="350" t="s">
        <v>279</v>
      </c>
      <c r="E39" s="347" t="s">
        <v>510</v>
      </c>
      <c r="F39" s="351" t="s">
        <v>159</v>
      </c>
      <c r="G39" s="347" t="s">
        <v>237</v>
      </c>
      <c r="H39" s="347"/>
      <c r="I39" s="347" t="s">
        <v>254</v>
      </c>
      <c r="J39" s="346" t="s">
        <v>265</v>
      </c>
      <c r="K39" s="347"/>
      <c r="L39" s="347"/>
      <c r="M39" s="347"/>
      <c r="N39" s="347"/>
      <c r="O39" s="347"/>
      <c r="P39" s="347" t="s">
        <v>155</v>
      </c>
      <c r="Q39" s="342" t="s">
        <v>156</v>
      </c>
      <c r="R39" s="352">
        <v>500000</v>
      </c>
      <c r="S39" s="353">
        <f t="shared" si="0"/>
        <v>500000</v>
      </c>
      <c r="T39" s="347" t="s">
        <v>266</v>
      </c>
      <c r="U39" s="354">
        <v>5</v>
      </c>
    </row>
    <row r="40" spans="1:21" s="354" customFormat="1" ht="15" customHeight="1">
      <c r="A40" s="347" t="s">
        <v>534</v>
      </c>
      <c r="B40" s="346" t="s">
        <v>143</v>
      </c>
      <c r="C40" s="347" t="s">
        <v>277</v>
      </c>
      <c r="D40" s="350" t="s">
        <v>279</v>
      </c>
      <c r="E40" s="347" t="s">
        <v>510</v>
      </c>
      <c r="F40" s="351" t="s">
        <v>183</v>
      </c>
      <c r="G40" s="347" t="s">
        <v>237</v>
      </c>
      <c r="H40" s="347"/>
      <c r="I40" s="347" t="s">
        <v>254</v>
      </c>
      <c r="J40" s="346" t="s">
        <v>265</v>
      </c>
      <c r="K40" s="347"/>
      <c r="L40" s="347"/>
      <c r="M40" s="347"/>
      <c r="N40" s="347"/>
      <c r="O40" s="347"/>
      <c r="P40" s="347" t="s">
        <v>155</v>
      </c>
      <c r="Q40" s="342" t="s">
        <v>156</v>
      </c>
      <c r="R40" s="352">
        <v>500000</v>
      </c>
      <c r="S40" s="353">
        <f t="shared" si="0"/>
        <v>500000</v>
      </c>
      <c r="T40" s="347" t="s">
        <v>266</v>
      </c>
      <c r="U40" s="354">
        <v>5</v>
      </c>
    </row>
    <row r="41" spans="1:21" s="354" customFormat="1" ht="15" customHeight="1">
      <c r="A41" s="347" t="s">
        <v>535</v>
      </c>
      <c r="B41" s="346" t="s">
        <v>143</v>
      </c>
      <c r="C41" s="347" t="s">
        <v>277</v>
      </c>
      <c r="D41" s="350" t="s">
        <v>279</v>
      </c>
      <c r="E41" s="347" t="s">
        <v>510</v>
      </c>
      <c r="F41" s="351" t="s">
        <v>193</v>
      </c>
      <c r="G41" s="347" t="s">
        <v>237</v>
      </c>
      <c r="H41" s="347"/>
      <c r="I41" s="347" t="s">
        <v>254</v>
      </c>
      <c r="J41" s="346" t="s">
        <v>265</v>
      </c>
      <c r="K41" s="347"/>
      <c r="L41" s="347"/>
      <c r="M41" s="347"/>
      <c r="N41" s="347"/>
      <c r="O41" s="347"/>
      <c r="P41" s="347" t="s">
        <v>155</v>
      </c>
      <c r="Q41" s="342" t="s">
        <v>156</v>
      </c>
      <c r="R41" s="352">
        <v>500000</v>
      </c>
      <c r="S41" s="353">
        <f t="shared" si="0"/>
        <v>500000</v>
      </c>
      <c r="T41" s="347" t="s">
        <v>266</v>
      </c>
      <c r="U41" s="354">
        <v>5</v>
      </c>
    </row>
    <row r="42" spans="1:21" s="354" customFormat="1" ht="15" customHeight="1">
      <c r="A42" s="347" t="s">
        <v>536</v>
      </c>
      <c r="B42" s="346" t="s">
        <v>143</v>
      </c>
      <c r="C42" s="347" t="s">
        <v>277</v>
      </c>
      <c r="D42" s="350" t="s">
        <v>279</v>
      </c>
      <c r="E42" s="347" t="s">
        <v>510</v>
      </c>
      <c r="F42" s="351" t="s">
        <v>199</v>
      </c>
      <c r="G42" s="347" t="s">
        <v>237</v>
      </c>
      <c r="H42" s="347"/>
      <c r="I42" s="347" t="s">
        <v>254</v>
      </c>
      <c r="J42" s="346" t="s">
        <v>265</v>
      </c>
      <c r="K42" s="347"/>
      <c r="L42" s="347"/>
      <c r="M42" s="347"/>
      <c r="N42" s="347"/>
      <c r="O42" s="347"/>
      <c r="P42" s="347" t="s">
        <v>155</v>
      </c>
      <c r="Q42" s="342" t="s">
        <v>156</v>
      </c>
      <c r="R42" s="352">
        <v>500000</v>
      </c>
      <c r="S42" s="353">
        <f t="shared" si="0"/>
        <v>500000</v>
      </c>
      <c r="T42" s="347" t="s">
        <v>266</v>
      </c>
      <c r="U42" s="354">
        <v>5</v>
      </c>
    </row>
    <row r="43" spans="1:21" s="354" customFormat="1" ht="15" customHeight="1">
      <c r="A43" s="347" t="s">
        <v>537</v>
      </c>
      <c r="B43" s="346" t="s">
        <v>143</v>
      </c>
      <c r="C43" s="347" t="s">
        <v>280</v>
      </c>
      <c r="D43" s="350" t="s">
        <v>281</v>
      </c>
      <c r="E43" s="347" t="s">
        <v>510</v>
      </c>
      <c r="F43" s="351" t="s">
        <v>224</v>
      </c>
      <c r="G43" s="347" t="s">
        <v>237</v>
      </c>
      <c r="H43" s="347"/>
      <c r="I43" s="347" t="s">
        <v>238</v>
      </c>
      <c r="J43" s="346" t="s">
        <v>265</v>
      </c>
      <c r="K43" s="347"/>
      <c r="L43" s="347"/>
      <c r="M43" s="347"/>
      <c r="N43" s="347"/>
      <c r="O43" s="347"/>
      <c r="P43" s="347" t="s">
        <v>155</v>
      </c>
      <c r="Q43" s="342" t="s">
        <v>156</v>
      </c>
      <c r="R43" s="352">
        <v>1030000</v>
      </c>
      <c r="S43" s="353">
        <f t="shared" si="0"/>
        <v>1030000</v>
      </c>
      <c r="T43" s="347" t="s">
        <v>266</v>
      </c>
      <c r="U43" s="354">
        <v>5</v>
      </c>
    </row>
    <row r="44" spans="1:21" s="354" customFormat="1" ht="15" customHeight="1">
      <c r="A44" s="347" t="s">
        <v>538</v>
      </c>
      <c r="B44" s="346" t="s">
        <v>143</v>
      </c>
      <c r="C44" s="347" t="s">
        <v>280</v>
      </c>
      <c r="D44" s="350" t="s">
        <v>282</v>
      </c>
      <c r="E44" s="347" t="s">
        <v>510</v>
      </c>
      <c r="F44" s="351" t="s">
        <v>224</v>
      </c>
      <c r="G44" s="347" t="s">
        <v>237</v>
      </c>
      <c r="H44" s="347"/>
      <c r="I44" s="347" t="s">
        <v>238</v>
      </c>
      <c r="J44" s="346" t="s">
        <v>283</v>
      </c>
      <c r="K44" s="347"/>
      <c r="L44" s="347"/>
      <c r="M44" s="347"/>
      <c r="N44" s="347"/>
      <c r="O44" s="347"/>
      <c r="P44" s="347" t="s">
        <v>155</v>
      </c>
      <c r="Q44" s="342" t="s">
        <v>156</v>
      </c>
      <c r="R44" s="352">
        <v>1000000</v>
      </c>
      <c r="S44" s="353">
        <f t="shared" si="0"/>
        <v>1000000</v>
      </c>
      <c r="T44" s="347" t="s">
        <v>266</v>
      </c>
      <c r="U44" s="354">
        <v>5</v>
      </c>
    </row>
    <row r="45" spans="1:21" s="354" customFormat="1" ht="15" customHeight="1">
      <c r="A45" s="347" t="s">
        <v>539</v>
      </c>
      <c r="B45" s="346" t="s">
        <v>143</v>
      </c>
      <c r="C45" s="347" t="s">
        <v>280</v>
      </c>
      <c r="D45" s="350" t="s">
        <v>282</v>
      </c>
      <c r="E45" s="347" t="s">
        <v>510</v>
      </c>
      <c r="F45" s="351" t="s">
        <v>146</v>
      </c>
      <c r="G45" s="347" t="s">
        <v>237</v>
      </c>
      <c r="H45" s="347"/>
      <c r="I45" s="347" t="s">
        <v>238</v>
      </c>
      <c r="J45" s="346" t="s">
        <v>283</v>
      </c>
      <c r="K45" s="347"/>
      <c r="L45" s="347"/>
      <c r="M45" s="347"/>
      <c r="N45" s="347"/>
      <c r="O45" s="347"/>
      <c r="P45" s="347" t="s">
        <v>155</v>
      </c>
      <c r="Q45" s="342" t="s">
        <v>156</v>
      </c>
      <c r="R45" s="352">
        <v>1000000</v>
      </c>
      <c r="S45" s="353">
        <f t="shared" si="0"/>
        <v>1000000</v>
      </c>
      <c r="T45" s="347" t="s">
        <v>266</v>
      </c>
      <c r="U45" s="354">
        <v>5</v>
      </c>
    </row>
    <row r="46" spans="1:21" s="354" customFormat="1" ht="15" customHeight="1">
      <c r="A46" s="347" t="s">
        <v>540</v>
      </c>
      <c r="B46" s="346" t="s">
        <v>143</v>
      </c>
      <c r="C46" s="347" t="s">
        <v>280</v>
      </c>
      <c r="D46" s="350" t="s">
        <v>282</v>
      </c>
      <c r="E46" s="347" t="s">
        <v>510</v>
      </c>
      <c r="F46" s="351" t="s">
        <v>159</v>
      </c>
      <c r="G46" s="347" t="s">
        <v>237</v>
      </c>
      <c r="H46" s="347"/>
      <c r="I46" s="347" t="s">
        <v>238</v>
      </c>
      <c r="J46" s="346" t="s">
        <v>283</v>
      </c>
      <c r="K46" s="347"/>
      <c r="L46" s="347"/>
      <c r="M46" s="347"/>
      <c r="N46" s="347"/>
      <c r="O46" s="347"/>
      <c r="P46" s="347" t="s">
        <v>155</v>
      </c>
      <c r="Q46" s="342" t="s">
        <v>156</v>
      </c>
      <c r="R46" s="352">
        <v>1000000</v>
      </c>
      <c r="S46" s="353">
        <f t="shared" si="0"/>
        <v>1000000</v>
      </c>
      <c r="T46" s="347" t="s">
        <v>266</v>
      </c>
      <c r="U46" s="354">
        <v>5</v>
      </c>
    </row>
    <row r="47" spans="1:21" s="354" customFormat="1" ht="15" customHeight="1">
      <c r="A47" s="347" t="s">
        <v>541</v>
      </c>
      <c r="B47" s="346" t="s">
        <v>143</v>
      </c>
      <c r="C47" s="347" t="s">
        <v>280</v>
      </c>
      <c r="D47" s="350" t="s">
        <v>282</v>
      </c>
      <c r="E47" s="347" t="s">
        <v>510</v>
      </c>
      <c r="F47" s="351" t="s">
        <v>183</v>
      </c>
      <c r="G47" s="347" t="s">
        <v>237</v>
      </c>
      <c r="H47" s="347"/>
      <c r="I47" s="347" t="s">
        <v>238</v>
      </c>
      <c r="J47" s="346" t="s">
        <v>283</v>
      </c>
      <c r="K47" s="347"/>
      <c r="L47" s="347"/>
      <c r="M47" s="347"/>
      <c r="N47" s="347"/>
      <c r="O47" s="347"/>
      <c r="P47" s="347" t="s">
        <v>155</v>
      </c>
      <c r="Q47" s="342" t="s">
        <v>156</v>
      </c>
      <c r="R47" s="352">
        <v>1000000</v>
      </c>
      <c r="S47" s="353">
        <f t="shared" si="0"/>
        <v>1000000</v>
      </c>
      <c r="T47" s="347" t="s">
        <v>266</v>
      </c>
      <c r="U47" s="354">
        <v>5</v>
      </c>
    </row>
    <row r="48" spans="1:21" s="354" customFormat="1" ht="15" customHeight="1">
      <c r="A48" s="347" t="s">
        <v>542</v>
      </c>
      <c r="B48" s="346" t="s">
        <v>143</v>
      </c>
      <c r="C48" s="347" t="s">
        <v>280</v>
      </c>
      <c r="D48" s="350" t="s">
        <v>282</v>
      </c>
      <c r="E48" s="347" t="s">
        <v>510</v>
      </c>
      <c r="F48" s="351" t="s">
        <v>193</v>
      </c>
      <c r="G48" s="347" t="s">
        <v>237</v>
      </c>
      <c r="H48" s="347"/>
      <c r="I48" s="347" t="s">
        <v>238</v>
      </c>
      <c r="J48" s="346" t="s">
        <v>283</v>
      </c>
      <c r="K48" s="347"/>
      <c r="L48" s="347"/>
      <c r="M48" s="347"/>
      <c r="N48" s="347"/>
      <c r="O48" s="347"/>
      <c r="P48" s="347" t="s">
        <v>155</v>
      </c>
      <c r="Q48" s="342" t="s">
        <v>156</v>
      </c>
      <c r="R48" s="352">
        <v>1000000</v>
      </c>
      <c r="S48" s="353">
        <f t="shared" si="0"/>
        <v>1000000</v>
      </c>
      <c r="T48" s="347" t="s">
        <v>266</v>
      </c>
      <c r="U48" s="354">
        <v>5</v>
      </c>
    </row>
    <row r="49" spans="1:21" s="354" customFormat="1" ht="15" customHeight="1">
      <c r="A49" s="347" t="s">
        <v>543</v>
      </c>
      <c r="B49" s="346" t="s">
        <v>143</v>
      </c>
      <c r="C49" s="347" t="s">
        <v>280</v>
      </c>
      <c r="D49" s="350" t="s">
        <v>282</v>
      </c>
      <c r="E49" s="347" t="s">
        <v>510</v>
      </c>
      <c r="F49" s="351" t="s">
        <v>199</v>
      </c>
      <c r="G49" s="347" t="s">
        <v>237</v>
      </c>
      <c r="H49" s="347"/>
      <c r="I49" s="347" t="s">
        <v>238</v>
      </c>
      <c r="J49" s="346" t="s">
        <v>283</v>
      </c>
      <c r="K49" s="347"/>
      <c r="L49" s="347"/>
      <c r="M49" s="347"/>
      <c r="N49" s="347"/>
      <c r="O49" s="347"/>
      <c r="P49" s="347" t="s">
        <v>155</v>
      </c>
      <c r="Q49" s="342" t="s">
        <v>156</v>
      </c>
      <c r="R49" s="352">
        <v>1000000</v>
      </c>
      <c r="S49" s="353">
        <f t="shared" si="0"/>
        <v>1000000</v>
      </c>
      <c r="T49" s="347" t="s">
        <v>266</v>
      </c>
      <c r="U49" s="354">
        <v>5</v>
      </c>
    </row>
    <row r="50" spans="1:21" s="354" customFormat="1" ht="15" customHeight="1">
      <c r="A50" s="347" t="s">
        <v>544</v>
      </c>
      <c r="B50" s="346" t="s">
        <v>143</v>
      </c>
      <c r="C50" s="347" t="s">
        <v>280</v>
      </c>
      <c r="D50" s="350" t="s">
        <v>282</v>
      </c>
      <c r="E50" s="347" t="s">
        <v>510</v>
      </c>
      <c r="F50" s="351" t="s">
        <v>234</v>
      </c>
      <c r="G50" s="347" t="s">
        <v>237</v>
      </c>
      <c r="H50" s="347"/>
      <c r="I50" s="347" t="s">
        <v>238</v>
      </c>
      <c r="J50" s="346" t="s">
        <v>283</v>
      </c>
      <c r="K50" s="347"/>
      <c r="L50" s="347"/>
      <c r="M50" s="347"/>
      <c r="N50" s="347"/>
      <c r="O50" s="347"/>
      <c r="P50" s="347" t="s">
        <v>155</v>
      </c>
      <c r="Q50" s="342" t="s">
        <v>156</v>
      </c>
      <c r="R50" s="352">
        <v>1000000</v>
      </c>
      <c r="S50" s="353">
        <f t="shared" si="0"/>
        <v>1000000</v>
      </c>
      <c r="T50" s="347" t="s">
        <v>266</v>
      </c>
      <c r="U50" s="354">
        <v>5</v>
      </c>
    </row>
    <row r="51" spans="1:21" s="354" customFormat="1" ht="15" customHeight="1">
      <c r="A51" s="347" t="s">
        <v>545</v>
      </c>
      <c r="B51" s="346" t="s">
        <v>143</v>
      </c>
      <c r="C51" s="347" t="s">
        <v>284</v>
      </c>
      <c r="D51" s="350" t="s">
        <v>285</v>
      </c>
      <c r="E51" s="347" t="s">
        <v>510</v>
      </c>
      <c r="F51" s="351" t="s">
        <v>224</v>
      </c>
      <c r="G51" s="347" t="s">
        <v>237</v>
      </c>
      <c r="H51" s="347"/>
      <c r="I51" s="347" t="s">
        <v>238</v>
      </c>
      <c r="J51" s="346" t="s">
        <v>255</v>
      </c>
      <c r="K51" s="347"/>
      <c r="L51" s="347"/>
      <c r="M51" s="347"/>
      <c r="N51" s="347"/>
      <c r="O51" s="347"/>
      <c r="P51" s="347" t="s">
        <v>155</v>
      </c>
      <c r="Q51" s="342" t="s">
        <v>156</v>
      </c>
      <c r="R51" s="352">
        <v>25000</v>
      </c>
      <c r="S51" s="353">
        <f t="shared" si="0"/>
        <v>25000</v>
      </c>
      <c r="T51" s="347" t="s">
        <v>266</v>
      </c>
      <c r="U51" s="354">
        <v>5</v>
      </c>
    </row>
    <row r="52" spans="1:21" s="354" customFormat="1" ht="15" customHeight="1">
      <c r="A52" s="347" t="s">
        <v>546</v>
      </c>
      <c r="B52" s="346" t="s">
        <v>143</v>
      </c>
      <c r="C52" s="347" t="s">
        <v>284</v>
      </c>
      <c r="D52" s="350" t="s">
        <v>285</v>
      </c>
      <c r="E52" s="347" t="s">
        <v>510</v>
      </c>
      <c r="F52" s="351" t="s">
        <v>146</v>
      </c>
      <c r="G52" s="347" t="s">
        <v>237</v>
      </c>
      <c r="H52" s="347"/>
      <c r="I52" s="347" t="s">
        <v>238</v>
      </c>
      <c r="J52" s="346" t="s">
        <v>255</v>
      </c>
      <c r="K52" s="347"/>
      <c r="L52" s="347"/>
      <c r="M52" s="347"/>
      <c r="N52" s="347"/>
      <c r="O52" s="347"/>
      <c r="P52" s="347" t="s">
        <v>155</v>
      </c>
      <c r="Q52" s="342" t="s">
        <v>156</v>
      </c>
      <c r="R52" s="352">
        <v>35000</v>
      </c>
      <c r="S52" s="353">
        <f t="shared" si="0"/>
        <v>35000</v>
      </c>
      <c r="T52" s="347" t="s">
        <v>266</v>
      </c>
      <c r="U52" s="354">
        <v>5</v>
      </c>
    </row>
    <row r="53" spans="1:21" s="354" customFormat="1" ht="15" customHeight="1">
      <c r="A53" s="347" t="s">
        <v>547</v>
      </c>
      <c r="B53" s="346" t="s">
        <v>143</v>
      </c>
      <c r="C53" s="347" t="s">
        <v>284</v>
      </c>
      <c r="D53" s="350" t="s">
        <v>285</v>
      </c>
      <c r="E53" s="347" t="s">
        <v>510</v>
      </c>
      <c r="F53" s="351" t="s">
        <v>159</v>
      </c>
      <c r="G53" s="347" t="s">
        <v>237</v>
      </c>
      <c r="H53" s="347"/>
      <c r="I53" s="347" t="s">
        <v>238</v>
      </c>
      <c r="J53" s="346" t="s">
        <v>255</v>
      </c>
      <c r="K53" s="347"/>
      <c r="L53" s="347"/>
      <c r="M53" s="347"/>
      <c r="N53" s="347"/>
      <c r="O53" s="347"/>
      <c r="P53" s="347" t="s">
        <v>155</v>
      </c>
      <c r="Q53" s="342" t="s">
        <v>156</v>
      </c>
      <c r="R53" s="352">
        <v>35000</v>
      </c>
      <c r="S53" s="353">
        <f t="shared" si="0"/>
        <v>35000</v>
      </c>
      <c r="T53" s="347" t="s">
        <v>266</v>
      </c>
      <c r="U53" s="354">
        <v>5</v>
      </c>
    </row>
    <row r="54" spans="1:21" s="354" customFormat="1" ht="15" customHeight="1">
      <c r="A54" s="347" t="s">
        <v>548</v>
      </c>
      <c r="B54" s="346" t="s">
        <v>143</v>
      </c>
      <c r="C54" s="347" t="s">
        <v>284</v>
      </c>
      <c r="D54" s="350" t="s">
        <v>285</v>
      </c>
      <c r="E54" s="347" t="s">
        <v>510</v>
      </c>
      <c r="F54" s="351" t="s">
        <v>224</v>
      </c>
      <c r="G54" s="347" t="s">
        <v>237</v>
      </c>
      <c r="H54" s="347"/>
      <c r="I54" s="347" t="s">
        <v>238</v>
      </c>
      <c r="J54" s="346" t="s">
        <v>240</v>
      </c>
      <c r="K54" s="347"/>
      <c r="L54" s="347"/>
      <c r="M54" s="347"/>
      <c r="N54" s="347"/>
      <c r="O54" s="347"/>
      <c r="P54" s="347" t="s">
        <v>155</v>
      </c>
      <c r="Q54" s="342" t="s">
        <v>156</v>
      </c>
      <c r="R54" s="352">
        <v>162500</v>
      </c>
      <c r="S54" s="353">
        <f t="shared" si="0"/>
        <v>162500</v>
      </c>
      <c r="T54" s="347" t="s">
        <v>260</v>
      </c>
      <c r="U54" s="354">
        <v>5</v>
      </c>
    </row>
    <row r="55" spans="1:21" s="354" customFormat="1" ht="15" customHeight="1">
      <c r="A55" s="347" t="s">
        <v>549</v>
      </c>
      <c r="B55" s="346" t="s">
        <v>143</v>
      </c>
      <c r="C55" s="347" t="s">
        <v>284</v>
      </c>
      <c r="D55" s="350" t="s">
        <v>285</v>
      </c>
      <c r="E55" s="347" t="s">
        <v>510</v>
      </c>
      <c r="F55" s="351" t="s">
        <v>146</v>
      </c>
      <c r="G55" s="347" t="s">
        <v>237</v>
      </c>
      <c r="H55" s="347"/>
      <c r="I55" s="347" t="s">
        <v>238</v>
      </c>
      <c r="J55" s="346" t="s">
        <v>240</v>
      </c>
      <c r="K55" s="347"/>
      <c r="L55" s="347"/>
      <c r="M55" s="347"/>
      <c r="N55" s="347"/>
      <c r="O55" s="347"/>
      <c r="P55" s="347" t="s">
        <v>155</v>
      </c>
      <c r="Q55" s="342" t="s">
        <v>156</v>
      </c>
      <c r="R55" s="352">
        <v>162500</v>
      </c>
      <c r="S55" s="353">
        <f t="shared" si="0"/>
        <v>162500</v>
      </c>
      <c r="T55" s="347" t="s">
        <v>260</v>
      </c>
      <c r="U55" s="354">
        <v>5</v>
      </c>
    </row>
    <row r="56" spans="1:21" s="354" customFormat="1" ht="15" customHeight="1">
      <c r="A56" s="347" t="s">
        <v>550</v>
      </c>
      <c r="B56" s="346" t="s">
        <v>143</v>
      </c>
      <c r="C56" s="347" t="s">
        <v>284</v>
      </c>
      <c r="D56" s="350" t="s">
        <v>285</v>
      </c>
      <c r="E56" s="347" t="s">
        <v>510</v>
      </c>
      <c r="F56" s="351" t="s">
        <v>224</v>
      </c>
      <c r="G56" s="347" t="s">
        <v>237</v>
      </c>
      <c r="H56" s="347"/>
      <c r="I56" s="347" t="s">
        <v>238</v>
      </c>
      <c r="J56" s="346" t="s">
        <v>283</v>
      </c>
      <c r="K56" s="347"/>
      <c r="L56" s="347"/>
      <c r="M56" s="347"/>
      <c r="N56" s="347"/>
      <c r="O56" s="347"/>
      <c r="P56" s="347" t="s">
        <v>155</v>
      </c>
      <c r="Q56" s="342" t="s">
        <v>156</v>
      </c>
      <c r="R56" s="352">
        <v>175000</v>
      </c>
      <c r="S56" s="353">
        <f t="shared" si="0"/>
        <v>175000</v>
      </c>
      <c r="T56" s="347" t="s">
        <v>260</v>
      </c>
      <c r="U56" s="354">
        <v>5</v>
      </c>
    </row>
    <row r="57" spans="1:21" s="354" customFormat="1" ht="15" customHeight="1">
      <c r="A57" s="347" t="s">
        <v>551</v>
      </c>
      <c r="B57" s="346" t="s">
        <v>143</v>
      </c>
      <c r="C57" s="347" t="s">
        <v>284</v>
      </c>
      <c r="D57" s="350" t="s">
        <v>285</v>
      </c>
      <c r="E57" s="347" t="s">
        <v>510</v>
      </c>
      <c r="F57" s="351" t="s">
        <v>146</v>
      </c>
      <c r="G57" s="347" t="s">
        <v>237</v>
      </c>
      <c r="H57" s="347"/>
      <c r="I57" s="347" t="s">
        <v>238</v>
      </c>
      <c r="J57" s="346" t="s">
        <v>283</v>
      </c>
      <c r="K57" s="347"/>
      <c r="L57" s="347"/>
      <c r="M57" s="347"/>
      <c r="N57" s="347"/>
      <c r="O57" s="347"/>
      <c r="P57" s="347" t="s">
        <v>155</v>
      </c>
      <c r="Q57" s="342" t="s">
        <v>156</v>
      </c>
      <c r="R57" s="352">
        <v>175000</v>
      </c>
      <c r="S57" s="353">
        <f t="shared" si="0"/>
        <v>175000</v>
      </c>
      <c r="T57" s="347" t="s">
        <v>260</v>
      </c>
      <c r="U57" s="354">
        <v>5</v>
      </c>
    </row>
    <row r="58" spans="1:21" s="354" customFormat="1" ht="15" customHeight="1">
      <c r="A58" s="347" t="s">
        <v>552</v>
      </c>
      <c r="B58" s="346" t="s">
        <v>143</v>
      </c>
      <c r="C58" s="347" t="s">
        <v>284</v>
      </c>
      <c r="D58" s="350" t="s">
        <v>285</v>
      </c>
      <c r="E58" s="347" t="s">
        <v>510</v>
      </c>
      <c r="F58" s="351" t="s">
        <v>159</v>
      </c>
      <c r="G58" s="347" t="s">
        <v>237</v>
      </c>
      <c r="H58" s="347"/>
      <c r="I58" s="347" t="s">
        <v>238</v>
      </c>
      <c r="J58" s="346" t="s">
        <v>283</v>
      </c>
      <c r="K58" s="347"/>
      <c r="L58" s="347"/>
      <c r="M58" s="347"/>
      <c r="N58" s="347"/>
      <c r="O58" s="347"/>
      <c r="P58" s="347" t="s">
        <v>155</v>
      </c>
      <c r="Q58" s="342" t="s">
        <v>156</v>
      </c>
      <c r="R58" s="352">
        <v>175000</v>
      </c>
      <c r="S58" s="353">
        <f t="shared" si="0"/>
        <v>175000</v>
      </c>
      <c r="T58" s="347" t="s">
        <v>260</v>
      </c>
      <c r="U58" s="354">
        <v>5</v>
      </c>
    </row>
    <row r="59" spans="1:21" s="354" customFormat="1" ht="15" customHeight="1">
      <c r="A59" s="347" t="s">
        <v>553</v>
      </c>
      <c r="B59" s="346" t="s">
        <v>143</v>
      </c>
      <c r="C59" s="347" t="s">
        <v>284</v>
      </c>
      <c r="D59" s="350" t="s">
        <v>285</v>
      </c>
      <c r="E59" s="347" t="s">
        <v>510</v>
      </c>
      <c r="F59" s="351" t="s">
        <v>183</v>
      </c>
      <c r="G59" s="347" t="s">
        <v>237</v>
      </c>
      <c r="H59" s="347"/>
      <c r="I59" s="347" t="s">
        <v>238</v>
      </c>
      <c r="J59" s="346" t="s">
        <v>283</v>
      </c>
      <c r="K59" s="347"/>
      <c r="L59" s="347"/>
      <c r="M59" s="347"/>
      <c r="N59" s="347"/>
      <c r="O59" s="347"/>
      <c r="P59" s="347" t="s">
        <v>155</v>
      </c>
      <c r="Q59" s="342" t="s">
        <v>156</v>
      </c>
      <c r="R59" s="352">
        <v>175000</v>
      </c>
      <c r="S59" s="353">
        <f t="shared" si="0"/>
        <v>175000</v>
      </c>
      <c r="T59" s="347" t="s">
        <v>260</v>
      </c>
      <c r="U59" s="354">
        <v>5</v>
      </c>
    </row>
    <row r="60" spans="1:21" s="354" customFormat="1" ht="15" customHeight="1">
      <c r="A60" s="347" t="s">
        <v>554</v>
      </c>
      <c r="B60" s="346" t="s">
        <v>143</v>
      </c>
      <c r="C60" s="347" t="s">
        <v>284</v>
      </c>
      <c r="D60" s="350" t="s">
        <v>285</v>
      </c>
      <c r="E60" s="347" t="s">
        <v>510</v>
      </c>
      <c r="F60" s="351" t="s">
        <v>193</v>
      </c>
      <c r="G60" s="347" t="s">
        <v>237</v>
      </c>
      <c r="H60" s="347"/>
      <c r="I60" s="347" t="s">
        <v>238</v>
      </c>
      <c r="J60" s="346" t="s">
        <v>283</v>
      </c>
      <c r="K60" s="347"/>
      <c r="L60" s="347"/>
      <c r="M60" s="347"/>
      <c r="N60" s="347"/>
      <c r="O60" s="347"/>
      <c r="P60" s="347" t="s">
        <v>155</v>
      </c>
      <c r="Q60" s="342" t="s">
        <v>156</v>
      </c>
      <c r="R60" s="352">
        <v>175000</v>
      </c>
      <c r="S60" s="353">
        <f t="shared" si="0"/>
        <v>175000</v>
      </c>
      <c r="T60" s="347" t="s">
        <v>260</v>
      </c>
      <c r="U60" s="354">
        <v>5</v>
      </c>
    </row>
    <row r="61" spans="1:21" s="354" customFormat="1" ht="15" customHeight="1">
      <c r="A61" s="347" t="s">
        <v>555</v>
      </c>
      <c r="B61" s="346" t="s">
        <v>143</v>
      </c>
      <c r="C61" s="347" t="s">
        <v>286</v>
      </c>
      <c r="D61" s="350" t="s">
        <v>287</v>
      </c>
      <c r="E61" s="347" t="s">
        <v>510</v>
      </c>
      <c r="F61" s="351" t="s">
        <v>224</v>
      </c>
      <c r="G61" s="347" t="s">
        <v>237</v>
      </c>
      <c r="H61" s="347"/>
      <c r="I61" s="347" t="s">
        <v>238</v>
      </c>
      <c r="J61" s="346" t="s">
        <v>265</v>
      </c>
      <c r="K61" s="347"/>
      <c r="L61" s="347"/>
      <c r="M61" s="347"/>
      <c r="N61" s="347"/>
      <c r="O61" s="347"/>
      <c r="P61" s="347" t="s">
        <v>155</v>
      </c>
      <c r="Q61" s="342" t="s">
        <v>156</v>
      </c>
      <c r="R61" s="352">
        <v>1500000</v>
      </c>
      <c r="S61" s="353">
        <f t="shared" si="0"/>
        <v>1500000</v>
      </c>
      <c r="T61" s="347" t="s">
        <v>288</v>
      </c>
      <c r="U61" s="354">
        <v>5</v>
      </c>
    </row>
    <row r="62" spans="1:21" s="354" customFormat="1" ht="15" customHeight="1">
      <c r="A62" s="347" t="s">
        <v>556</v>
      </c>
      <c r="B62" s="346" t="s">
        <v>143</v>
      </c>
      <c r="C62" s="347" t="s">
        <v>286</v>
      </c>
      <c r="D62" s="350" t="s">
        <v>287</v>
      </c>
      <c r="E62" s="347" t="s">
        <v>510</v>
      </c>
      <c r="F62" s="351" t="s">
        <v>146</v>
      </c>
      <c r="G62" s="347" t="s">
        <v>237</v>
      </c>
      <c r="H62" s="347"/>
      <c r="I62" s="347" t="s">
        <v>238</v>
      </c>
      <c r="J62" s="346" t="s">
        <v>265</v>
      </c>
      <c r="K62" s="347"/>
      <c r="L62" s="347"/>
      <c r="M62" s="347"/>
      <c r="N62" s="347"/>
      <c r="O62" s="347"/>
      <c r="P62" s="347" t="s">
        <v>155</v>
      </c>
      <c r="Q62" s="342" t="s">
        <v>156</v>
      </c>
      <c r="R62" s="352">
        <v>1500000</v>
      </c>
      <c r="S62" s="353">
        <f t="shared" si="0"/>
        <v>1500000</v>
      </c>
      <c r="T62" s="347" t="s">
        <v>288</v>
      </c>
      <c r="U62" s="354">
        <v>5</v>
      </c>
    </row>
    <row r="63" spans="1:21" s="354" customFormat="1" ht="15" customHeight="1">
      <c r="A63" s="347" t="s">
        <v>557</v>
      </c>
      <c r="B63" s="346" t="s">
        <v>143</v>
      </c>
      <c r="C63" s="347" t="s">
        <v>286</v>
      </c>
      <c r="D63" s="350" t="s">
        <v>287</v>
      </c>
      <c r="E63" s="347" t="s">
        <v>558</v>
      </c>
      <c r="F63" s="351" t="s">
        <v>159</v>
      </c>
      <c r="G63" s="347" t="s">
        <v>237</v>
      </c>
      <c r="H63" s="347"/>
      <c r="I63" s="347" t="s">
        <v>238</v>
      </c>
      <c r="J63" s="346" t="s">
        <v>172</v>
      </c>
      <c r="K63" s="347"/>
      <c r="L63" s="347"/>
      <c r="M63" s="347"/>
      <c r="N63" s="347"/>
      <c r="O63" s="347"/>
      <c r="P63" s="347" t="s">
        <v>155</v>
      </c>
      <c r="Q63" s="342" t="s">
        <v>289</v>
      </c>
      <c r="R63" s="352">
        <v>4000000</v>
      </c>
      <c r="S63" s="353">
        <f t="shared" si="0"/>
        <v>4000000</v>
      </c>
      <c r="T63" s="347" t="s">
        <v>290</v>
      </c>
      <c r="U63" s="354">
        <v>5</v>
      </c>
    </row>
    <row r="64" spans="1:21" s="354" customFormat="1" ht="15" customHeight="1">
      <c r="A64" s="347" t="s">
        <v>559</v>
      </c>
      <c r="B64" s="346" t="s">
        <v>143</v>
      </c>
      <c r="C64" s="347" t="s">
        <v>291</v>
      </c>
      <c r="D64" s="350" t="s">
        <v>292</v>
      </c>
      <c r="E64" s="347" t="s">
        <v>560</v>
      </c>
      <c r="F64" s="351" t="s">
        <v>224</v>
      </c>
      <c r="G64" s="347" t="s">
        <v>237</v>
      </c>
      <c r="H64" s="347"/>
      <c r="I64" s="347" t="s">
        <v>254</v>
      </c>
      <c r="J64" s="346" t="s">
        <v>293</v>
      </c>
      <c r="K64" s="347"/>
      <c r="L64" s="347"/>
      <c r="M64" s="347"/>
      <c r="N64" s="347"/>
      <c r="O64" s="347"/>
      <c r="P64" s="347" t="s">
        <v>155</v>
      </c>
      <c r="Q64" s="342" t="s">
        <v>294</v>
      </c>
      <c r="R64" s="352">
        <v>60000</v>
      </c>
      <c r="S64" s="353">
        <f t="shared" si="0"/>
        <v>60000</v>
      </c>
      <c r="T64" s="347" t="s">
        <v>295</v>
      </c>
      <c r="U64" s="354">
        <v>5</v>
      </c>
    </row>
    <row r="65" spans="1:21" s="354" customFormat="1" ht="15" customHeight="1">
      <c r="A65" s="347" t="s">
        <v>561</v>
      </c>
      <c r="B65" s="346" t="s">
        <v>143</v>
      </c>
      <c r="C65" s="347" t="s">
        <v>291</v>
      </c>
      <c r="D65" s="350" t="s">
        <v>292</v>
      </c>
      <c r="E65" s="347" t="s">
        <v>510</v>
      </c>
      <c r="F65" s="351" t="s">
        <v>224</v>
      </c>
      <c r="G65" s="347" t="s">
        <v>237</v>
      </c>
      <c r="H65" s="347"/>
      <c r="I65" s="347" t="s">
        <v>254</v>
      </c>
      <c r="J65" s="346" t="s">
        <v>283</v>
      </c>
      <c r="K65" s="347"/>
      <c r="L65" s="347"/>
      <c r="M65" s="347"/>
      <c r="N65" s="347"/>
      <c r="O65" s="347"/>
      <c r="P65" s="347" t="s">
        <v>155</v>
      </c>
      <c r="Q65" s="342" t="s">
        <v>294</v>
      </c>
      <c r="R65" s="352">
        <v>300000</v>
      </c>
      <c r="S65" s="353">
        <f t="shared" si="0"/>
        <v>300000</v>
      </c>
      <c r="T65" s="347" t="s">
        <v>228</v>
      </c>
      <c r="U65" s="354">
        <v>5</v>
      </c>
    </row>
    <row r="66" spans="1:21" s="354" customFormat="1" ht="15" customHeight="1">
      <c r="A66" s="347" t="s">
        <v>562</v>
      </c>
      <c r="B66" s="346" t="s">
        <v>143</v>
      </c>
      <c r="C66" s="347" t="s">
        <v>291</v>
      </c>
      <c r="D66" s="350" t="s">
        <v>292</v>
      </c>
      <c r="E66" s="347" t="s">
        <v>510</v>
      </c>
      <c r="F66" s="351" t="s">
        <v>146</v>
      </c>
      <c r="G66" s="347" t="s">
        <v>237</v>
      </c>
      <c r="H66" s="347"/>
      <c r="I66" s="347" t="s">
        <v>254</v>
      </c>
      <c r="J66" s="346" t="s">
        <v>283</v>
      </c>
      <c r="K66" s="347"/>
      <c r="L66" s="347"/>
      <c r="M66" s="347"/>
      <c r="N66" s="347"/>
      <c r="O66" s="347"/>
      <c r="P66" s="347" t="s">
        <v>155</v>
      </c>
      <c r="Q66" s="342" t="s">
        <v>294</v>
      </c>
      <c r="R66" s="352">
        <v>300000</v>
      </c>
      <c r="S66" s="353">
        <f t="shared" si="0"/>
        <v>300000</v>
      </c>
      <c r="T66" s="347" t="s">
        <v>295</v>
      </c>
      <c r="U66" s="354">
        <v>5</v>
      </c>
    </row>
    <row r="67" spans="1:21" s="354" customFormat="1" ht="15" customHeight="1">
      <c r="A67" s="347" t="s">
        <v>563</v>
      </c>
      <c r="B67" s="346" t="s">
        <v>143</v>
      </c>
      <c r="C67" s="347" t="s">
        <v>291</v>
      </c>
      <c r="D67" s="350" t="s">
        <v>292</v>
      </c>
      <c r="E67" s="347" t="s">
        <v>510</v>
      </c>
      <c r="F67" s="351" t="s">
        <v>193</v>
      </c>
      <c r="G67" s="347" t="s">
        <v>237</v>
      </c>
      <c r="H67" s="347"/>
      <c r="I67" s="347" t="s">
        <v>238</v>
      </c>
      <c r="J67" s="346" t="s">
        <v>172</v>
      </c>
      <c r="K67" s="347"/>
      <c r="L67" s="347"/>
      <c r="M67" s="347"/>
      <c r="N67" s="347"/>
      <c r="O67" s="347"/>
      <c r="P67" s="347" t="s">
        <v>155</v>
      </c>
      <c r="Q67" s="342" t="s">
        <v>294</v>
      </c>
      <c r="R67" s="352">
        <v>250000</v>
      </c>
      <c r="S67" s="353">
        <f t="shared" si="0"/>
        <v>250000</v>
      </c>
      <c r="T67" s="347" t="s">
        <v>256</v>
      </c>
      <c r="U67" s="354">
        <v>5</v>
      </c>
    </row>
    <row r="68" spans="1:21" s="354" customFormat="1" ht="15" customHeight="1">
      <c r="A68" s="347" t="s">
        <v>564</v>
      </c>
      <c r="B68" s="346" t="s">
        <v>143</v>
      </c>
      <c r="C68" s="347" t="s">
        <v>296</v>
      </c>
      <c r="D68" s="350" t="s">
        <v>297</v>
      </c>
      <c r="E68" s="347" t="s">
        <v>510</v>
      </c>
      <c r="F68" s="351" t="s">
        <v>146</v>
      </c>
      <c r="G68" s="347" t="s">
        <v>237</v>
      </c>
      <c r="H68" s="347"/>
      <c r="I68" s="347" t="s">
        <v>298</v>
      </c>
      <c r="J68" s="346" t="s">
        <v>240</v>
      </c>
      <c r="K68" s="347"/>
      <c r="L68" s="347"/>
      <c r="M68" s="347"/>
      <c r="N68" s="347"/>
      <c r="O68" s="347"/>
      <c r="P68" s="347" t="s">
        <v>155</v>
      </c>
      <c r="Q68" s="342" t="s">
        <v>289</v>
      </c>
      <c r="R68" s="352">
        <v>750000</v>
      </c>
      <c r="S68" s="353">
        <f t="shared" si="0"/>
        <v>750000</v>
      </c>
      <c r="T68" s="347" t="s">
        <v>256</v>
      </c>
      <c r="U68" s="354">
        <v>5</v>
      </c>
    </row>
    <row r="69" spans="1:21" s="354" customFormat="1" ht="15" customHeight="1">
      <c r="A69" s="347" t="s">
        <v>565</v>
      </c>
      <c r="B69" s="346" t="s">
        <v>143</v>
      </c>
      <c r="C69" s="347" t="s">
        <v>296</v>
      </c>
      <c r="D69" s="350" t="s">
        <v>299</v>
      </c>
      <c r="E69" s="347" t="s">
        <v>560</v>
      </c>
      <c r="F69" s="351" t="s">
        <v>159</v>
      </c>
      <c r="G69" s="347" t="s">
        <v>300</v>
      </c>
      <c r="H69" s="347"/>
      <c r="I69" s="347" t="s">
        <v>301</v>
      </c>
      <c r="J69" s="346" t="s">
        <v>159</v>
      </c>
      <c r="K69" s="347"/>
      <c r="L69" s="347"/>
      <c r="M69" s="347"/>
      <c r="N69" s="347"/>
      <c r="O69" s="347"/>
      <c r="P69" s="347" t="s">
        <v>155</v>
      </c>
      <c r="Q69" s="342" t="s">
        <v>289</v>
      </c>
      <c r="R69" s="352">
        <v>3750000</v>
      </c>
      <c r="S69" s="353">
        <f t="shared" si="0"/>
        <v>3750000</v>
      </c>
      <c r="T69" s="347" t="s">
        <v>302</v>
      </c>
      <c r="U69" s="354">
        <v>5</v>
      </c>
    </row>
    <row r="70" spans="1:21" s="354" customFormat="1" ht="15" customHeight="1">
      <c r="A70" s="347" t="s">
        <v>566</v>
      </c>
      <c r="B70" s="346" t="s">
        <v>143</v>
      </c>
      <c r="C70" s="347" t="s">
        <v>303</v>
      </c>
      <c r="D70" s="350" t="s">
        <v>304</v>
      </c>
      <c r="E70" s="347" t="s">
        <v>510</v>
      </c>
      <c r="F70" s="351" t="s">
        <v>146</v>
      </c>
      <c r="G70" s="347" t="s">
        <v>237</v>
      </c>
      <c r="H70" s="347"/>
      <c r="I70" s="347" t="s">
        <v>254</v>
      </c>
      <c r="J70" s="346" t="s">
        <v>240</v>
      </c>
      <c r="K70" s="347"/>
      <c r="L70" s="347"/>
      <c r="M70" s="347"/>
      <c r="N70" s="347"/>
      <c r="O70" s="347"/>
      <c r="P70" s="347" t="s">
        <v>155</v>
      </c>
      <c r="Q70" s="342" t="s">
        <v>294</v>
      </c>
      <c r="R70" s="352">
        <v>1000000</v>
      </c>
      <c r="S70" s="353">
        <f t="shared" si="0"/>
        <v>1000000</v>
      </c>
      <c r="T70" s="347" t="s">
        <v>305</v>
      </c>
      <c r="U70" s="354">
        <v>5</v>
      </c>
    </row>
    <row r="71" spans="1:21" s="354" customFormat="1" ht="15" customHeight="1">
      <c r="A71" s="347" t="s">
        <v>567</v>
      </c>
      <c r="B71" s="346" t="s">
        <v>143</v>
      </c>
      <c r="C71" s="347" t="s">
        <v>306</v>
      </c>
      <c r="D71" s="350" t="s">
        <v>307</v>
      </c>
      <c r="E71" s="347" t="s">
        <v>510</v>
      </c>
      <c r="F71" s="351" t="s">
        <v>224</v>
      </c>
      <c r="G71" s="347" t="s">
        <v>308</v>
      </c>
      <c r="H71" s="347"/>
      <c r="I71" s="347" t="s">
        <v>309</v>
      </c>
      <c r="J71" s="346" t="s">
        <v>265</v>
      </c>
      <c r="K71" s="347"/>
      <c r="L71" s="347"/>
      <c r="M71" s="347"/>
      <c r="N71" s="347"/>
      <c r="O71" s="347"/>
      <c r="P71" s="347" t="s">
        <v>155</v>
      </c>
      <c r="Q71" s="342" t="s">
        <v>294</v>
      </c>
      <c r="R71" s="352">
        <v>120000</v>
      </c>
      <c r="S71" s="353">
        <f t="shared" ref="S71:S134" si="1">R71*1</f>
        <v>120000</v>
      </c>
      <c r="T71" s="347" t="s">
        <v>305</v>
      </c>
      <c r="U71" s="354">
        <v>5</v>
      </c>
    </row>
    <row r="72" spans="1:21" s="354" customFormat="1" ht="15" customHeight="1">
      <c r="A72" s="347" t="s">
        <v>568</v>
      </c>
      <c r="B72" s="346" t="s">
        <v>143</v>
      </c>
      <c r="C72" s="347" t="s">
        <v>306</v>
      </c>
      <c r="D72" s="350" t="s">
        <v>307</v>
      </c>
      <c r="E72" s="347" t="s">
        <v>510</v>
      </c>
      <c r="F72" s="346" t="s">
        <v>224</v>
      </c>
      <c r="G72" s="347" t="s">
        <v>308</v>
      </c>
      <c r="H72" s="347"/>
      <c r="I72" s="347" t="s">
        <v>309</v>
      </c>
      <c r="J72" s="346" t="s">
        <v>265</v>
      </c>
      <c r="K72" s="347"/>
      <c r="L72" s="347"/>
      <c r="M72" s="347"/>
      <c r="N72" s="347"/>
      <c r="O72" s="347"/>
      <c r="P72" s="347" t="s">
        <v>155</v>
      </c>
      <c r="Q72" s="342" t="s">
        <v>294</v>
      </c>
      <c r="R72" s="352">
        <v>150000</v>
      </c>
      <c r="S72" s="353">
        <f t="shared" si="1"/>
        <v>150000</v>
      </c>
      <c r="T72" s="347" t="s">
        <v>310</v>
      </c>
      <c r="U72" s="354">
        <v>5</v>
      </c>
    </row>
    <row r="73" spans="1:21" s="354" customFormat="1" ht="15" customHeight="1">
      <c r="A73" s="347" t="s">
        <v>569</v>
      </c>
      <c r="B73" s="346" t="s">
        <v>143</v>
      </c>
      <c r="C73" s="347" t="s">
        <v>306</v>
      </c>
      <c r="D73" s="350" t="s">
        <v>307</v>
      </c>
      <c r="E73" s="347" t="s">
        <v>510</v>
      </c>
      <c r="F73" s="346" t="s">
        <v>146</v>
      </c>
      <c r="G73" s="347" t="s">
        <v>308</v>
      </c>
      <c r="H73" s="347"/>
      <c r="I73" s="347" t="s">
        <v>309</v>
      </c>
      <c r="J73" s="346" t="s">
        <v>265</v>
      </c>
      <c r="K73" s="347"/>
      <c r="L73" s="347"/>
      <c r="M73" s="347"/>
      <c r="N73" s="347"/>
      <c r="O73" s="347"/>
      <c r="P73" s="347" t="s">
        <v>155</v>
      </c>
      <c r="Q73" s="342" t="s">
        <v>294</v>
      </c>
      <c r="R73" s="352">
        <v>150000</v>
      </c>
      <c r="S73" s="353">
        <f t="shared" si="1"/>
        <v>150000</v>
      </c>
      <c r="T73" s="347" t="s">
        <v>310</v>
      </c>
      <c r="U73" s="354">
        <v>5</v>
      </c>
    </row>
    <row r="74" spans="1:21" s="354" customFormat="1" ht="15" customHeight="1">
      <c r="A74" s="347" t="s">
        <v>570</v>
      </c>
      <c r="B74" s="346" t="s">
        <v>143</v>
      </c>
      <c r="C74" s="347" t="s">
        <v>306</v>
      </c>
      <c r="D74" s="350" t="s">
        <v>307</v>
      </c>
      <c r="E74" s="347" t="s">
        <v>510</v>
      </c>
      <c r="F74" s="346" t="s">
        <v>159</v>
      </c>
      <c r="G74" s="347" t="s">
        <v>308</v>
      </c>
      <c r="H74" s="347"/>
      <c r="I74" s="347" t="s">
        <v>309</v>
      </c>
      <c r="J74" s="346" t="s">
        <v>265</v>
      </c>
      <c r="K74" s="347"/>
      <c r="L74" s="347"/>
      <c r="M74" s="347"/>
      <c r="N74" s="347"/>
      <c r="O74" s="347"/>
      <c r="P74" s="347" t="s">
        <v>155</v>
      </c>
      <c r="Q74" s="342" t="s">
        <v>294</v>
      </c>
      <c r="R74" s="352">
        <v>150000</v>
      </c>
      <c r="S74" s="353">
        <f t="shared" si="1"/>
        <v>150000</v>
      </c>
      <c r="T74" s="347" t="s">
        <v>310</v>
      </c>
      <c r="U74" s="354">
        <v>5</v>
      </c>
    </row>
    <row r="75" spans="1:21" s="354" customFormat="1" ht="15" customHeight="1">
      <c r="A75" s="347" t="s">
        <v>571</v>
      </c>
      <c r="B75" s="346" t="s">
        <v>143</v>
      </c>
      <c r="C75" s="347" t="s">
        <v>306</v>
      </c>
      <c r="D75" s="350" t="s">
        <v>307</v>
      </c>
      <c r="E75" s="347" t="s">
        <v>510</v>
      </c>
      <c r="F75" s="346" t="s">
        <v>183</v>
      </c>
      <c r="G75" s="347" t="s">
        <v>308</v>
      </c>
      <c r="H75" s="347"/>
      <c r="I75" s="347" t="s">
        <v>309</v>
      </c>
      <c r="J75" s="346" t="s">
        <v>265</v>
      </c>
      <c r="K75" s="347"/>
      <c r="L75" s="347"/>
      <c r="M75" s="347"/>
      <c r="N75" s="347"/>
      <c r="O75" s="347"/>
      <c r="P75" s="347" t="s">
        <v>155</v>
      </c>
      <c r="Q75" s="342" t="s">
        <v>294</v>
      </c>
      <c r="R75" s="352">
        <v>150000</v>
      </c>
      <c r="S75" s="353">
        <f t="shared" si="1"/>
        <v>150000</v>
      </c>
      <c r="T75" s="347" t="s">
        <v>310</v>
      </c>
      <c r="U75" s="354">
        <v>5</v>
      </c>
    </row>
    <row r="76" spans="1:21" s="354" customFormat="1" ht="15" customHeight="1">
      <c r="A76" s="347" t="s">
        <v>572</v>
      </c>
      <c r="B76" s="346" t="s">
        <v>143</v>
      </c>
      <c r="C76" s="347" t="s">
        <v>306</v>
      </c>
      <c r="D76" s="350" t="s">
        <v>307</v>
      </c>
      <c r="E76" s="347" t="s">
        <v>510</v>
      </c>
      <c r="F76" s="346" t="s">
        <v>193</v>
      </c>
      <c r="G76" s="347" t="s">
        <v>308</v>
      </c>
      <c r="H76" s="347"/>
      <c r="I76" s="347" t="s">
        <v>309</v>
      </c>
      <c r="J76" s="346" t="s">
        <v>265</v>
      </c>
      <c r="K76" s="347"/>
      <c r="L76" s="347"/>
      <c r="M76" s="347"/>
      <c r="N76" s="347"/>
      <c r="O76" s="347"/>
      <c r="P76" s="347" t="s">
        <v>155</v>
      </c>
      <c r="Q76" s="342" t="s">
        <v>294</v>
      </c>
      <c r="R76" s="352">
        <v>150000</v>
      </c>
      <c r="S76" s="353">
        <f t="shared" si="1"/>
        <v>150000</v>
      </c>
      <c r="T76" s="347" t="s">
        <v>310</v>
      </c>
      <c r="U76" s="354">
        <v>5</v>
      </c>
    </row>
    <row r="77" spans="1:21" s="354" customFormat="1" ht="15" customHeight="1">
      <c r="A77" s="347" t="s">
        <v>573</v>
      </c>
      <c r="B77" s="346" t="s">
        <v>143</v>
      </c>
      <c r="C77" s="347" t="s">
        <v>306</v>
      </c>
      <c r="D77" s="350" t="s">
        <v>307</v>
      </c>
      <c r="E77" s="347" t="s">
        <v>510</v>
      </c>
      <c r="F77" s="346" t="s">
        <v>199</v>
      </c>
      <c r="G77" s="347" t="s">
        <v>308</v>
      </c>
      <c r="H77" s="347"/>
      <c r="I77" s="347" t="s">
        <v>309</v>
      </c>
      <c r="J77" s="346" t="s">
        <v>265</v>
      </c>
      <c r="K77" s="347"/>
      <c r="L77" s="347"/>
      <c r="M77" s="347"/>
      <c r="N77" s="347"/>
      <c r="O77" s="347"/>
      <c r="P77" s="347" t="s">
        <v>155</v>
      </c>
      <c r="Q77" s="342" t="s">
        <v>294</v>
      </c>
      <c r="R77" s="352">
        <v>150000</v>
      </c>
      <c r="S77" s="353">
        <f t="shared" si="1"/>
        <v>150000</v>
      </c>
      <c r="T77" s="347" t="s">
        <v>310</v>
      </c>
      <c r="U77" s="354">
        <v>5</v>
      </c>
    </row>
    <row r="78" spans="1:21" s="354" customFormat="1" ht="15" customHeight="1">
      <c r="A78" s="347" t="s">
        <v>574</v>
      </c>
      <c r="B78" s="346" t="s">
        <v>143</v>
      </c>
      <c r="C78" s="347" t="s">
        <v>306</v>
      </c>
      <c r="D78" s="350" t="s">
        <v>307</v>
      </c>
      <c r="E78" s="347" t="s">
        <v>510</v>
      </c>
      <c r="F78" s="346" t="s">
        <v>234</v>
      </c>
      <c r="G78" s="347" t="s">
        <v>308</v>
      </c>
      <c r="H78" s="347"/>
      <c r="I78" s="347" t="s">
        <v>309</v>
      </c>
      <c r="J78" s="346" t="s">
        <v>265</v>
      </c>
      <c r="K78" s="347"/>
      <c r="L78" s="347"/>
      <c r="M78" s="347"/>
      <c r="N78" s="347"/>
      <c r="O78" s="347"/>
      <c r="P78" s="347" t="s">
        <v>155</v>
      </c>
      <c r="Q78" s="342" t="s">
        <v>294</v>
      </c>
      <c r="R78" s="352">
        <v>150000</v>
      </c>
      <c r="S78" s="353">
        <f t="shared" si="1"/>
        <v>150000</v>
      </c>
      <c r="T78" s="347" t="s">
        <v>310</v>
      </c>
      <c r="U78" s="354">
        <v>5</v>
      </c>
    </row>
    <row r="79" spans="1:21" s="354" customFormat="1" ht="15" customHeight="1">
      <c r="A79" s="347" t="s">
        <v>575</v>
      </c>
      <c r="B79" s="346" t="s">
        <v>143</v>
      </c>
      <c r="C79" s="347" t="s">
        <v>306</v>
      </c>
      <c r="D79" s="350" t="s">
        <v>307</v>
      </c>
      <c r="E79" s="347" t="s">
        <v>510</v>
      </c>
      <c r="F79" s="346" t="s">
        <v>169</v>
      </c>
      <c r="G79" s="347" t="s">
        <v>308</v>
      </c>
      <c r="H79" s="347"/>
      <c r="I79" s="347" t="s">
        <v>309</v>
      </c>
      <c r="J79" s="346" t="s">
        <v>265</v>
      </c>
      <c r="K79" s="347"/>
      <c r="L79" s="347"/>
      <c r="M79" s="347"/>
      <c r="N79" s="347"/>
      <c r="O79" s="347"/>
      <c r="P79" s="347" t="s">
        <v>155</v>
      </c>
      <c r="Q79" s="342" t="s">
        <v>294</v>
      </c>
      <c r="R79" s="352">
        <v>150000</v>
      </c>
      <c r="S79" s="353">
        <f t="shared" si="1"/>
        <v>150000</v>
      </c>
      <c r="T79" s="347" t="s">
        <v>310</v>
      </c>
      <c r="U79" s="354">
        <v>5</v>
      </c>
    </row>
    <row r="80" spans="1:21" s="354" customFormat="1" ht="15" customHeight="1">
      <c r="A80" s="347" t="s">
        <v>576</v>
      </c>
      <c r="B80" s="346" t="s">
        <v>143</v>
      </c>
      <c r="C80" s="347" t="s">
        <v>306</v>
      </c>
      <c r="D80" s="350" t="s">
        <v>307</v>
      </c>
      <c r="E80" s="347" t="s">
        <v>510</v>
      </c>
      <c r="F80" s="346" t="s">
        <v>215</v>
      </c>
      <c r="G80" s="347" t="s">
        <v>308</v>
      </c>
      <c r="H80" s="347"/>
      <c r="I80" s="347" t="s">
        <v>309</v>
      </c>
      <c r="J80" s="346" t="s">
        <v>265</v>
      </c>
      <c r="K80" s="347"/>
      <c r="L80" s="347"/>
      <c r="M80" s="347"/>
      <c r="N80" s="347"/>
      <c r="O80" s="347"/>
      <c r="P80" s="347" t="s">
        <v>155</v>
      </c>
      <c r="Q80" s="342" t="s">
        <v>294</v>
      </c>
      <c r="R80" s="352">
        <v>150000</v>
      </c>
      <c r="S80" s="353">
        <f t="shared" si="1"/>
        <v>150000</v>
      </c>
      <c r="T80" s="347" t="s">
        <v>310</v>
      </c>
      <c r="U80" s="354">
        <v>5</v>
      </c>
    </row>
    <row r="81" spans="1:21" s="354" customFormat="1" ht="15" customHeight="1">
      <c r="A81" s="347" t="s">
        <v>577</v>
      </c>
      <c r="B81" s="346" t="s">
        <v>143</v>
      </c>
      <c r="C81" s="347" t="s">
        <v>306</v>
      </c>
      <c r="D81" s="350" t="s">
        <v>307</v>
      </c>
      <c r="E81" s="347" t="s">
        <v>510</v>
      </c>
      <c r="F81" s="346" t="s">
        <v>311</v>
      </c>
      <c r="G81" s="347" t="s">
        <v>308</v>
      </c>
      <c r="H81" s="347"/>
      <c r="I81" s="347" t="s">
        <v>309</v>
      </c>
      <c r="J81" s="346" t="s">
        <v>265</v>
      </c>
      <c r="K81" s="347"/>
      <c r="L81" s="347"/>
      <c r="M81" s="347"/>
      <c r="N81" s="347"/>
      <c r="O81" s="347"/>
      <c r="P81" s="347" t="s">
        <v>155</v>
      </c>
      <c r="Q81" s="342" t="s">
        <v>294</v>
      </c>
      <c r="R81" s="352">
        <v>150000</v>
      </c>
      <c r="S81" s="353">
        <f t="shared" si="1"/>
        <v>150000</v>
      </c>
      <c r="T81" s="347" t="s">
        <v>310</v>
      </c>
      <c r="U81" s="354">
        <v>5</v>
      </c>
    </row>
    <row r="82" spans="1:21" s="354" customFormat="1" ht="15" customHeight="1">
      <c r="A82" s="347" t="s">
        <v>578</v>
      </c>
      <c r="B82" s="346" t="s">
        <v>143</v>
      </c>
      <c r="C82" s="347" t="s">
        <v>306</v>
      </c>
      <c r="D82" s="350" t="s">
        <v>307</v>
      </c>
      <c r="E82" s="347" t="s">
        <v>510</v>
      </c>
      <c r="F82" s="346" t="s">
        <v>312</v>
      </c>
      <c r="G82" s="347" t="s">
        <v>308</v>
      </c>
      <c r="H82" s="347"/>
      <c r="I82" s="347" t="s">
        <v>309</v>
      </c>
      <c r="J82" s="346" t="s">
        <v>265</v>
      </c>
      <c r="K82" s="347"/>
      <c r="L82" s="347"/>
      <c r="M82" s="347"/>
      <c r="N82" s="347"/>
      <c r="O82" s="347"/>
      <c r="P82" s="347" t="s">
        <v>155</v>
      </c>
      <c r="Q82" s="342" t="s">
        <v>294</v>
      </c>
      <c r="R82" s="352">
        <v>150000</v>
      </c>
      <c r="S82" s="353">
        <f t="shared" si="1"/>
        <v>150000</v>
      </c>
      <c r="T82" s="347" t="s">
        <v>310</v>
      </c>
      <c r="U82" s="354">
        <v>5</v>
      </c>
    </row>
    <row r="83" spans="1:21" s="354" customFormat="1" ht="15" customHeight="1">
      <c r="A83" s="347" t="s">
        <v>579</v>
      </c>
      <c r="B83" s="346" t="s">
        <v>143</v>
      </c>
      <c r="C83" s="347" t="s">
        <v>306</v>
      </c>
      <c r="D83" s="350" t="s">
        <v>307</v>
      </c>
      <c r="E83" s="347" t="s">
        <v>510</v>
      </c>
      <c r="F83" s="346" t="s">
        <v>313</v>
      </c>
      <c r="G83" s="347" t="s">
        <v>308</v>
      </c>
      <c r="H83" s="347"/>
      <c r="I83" s="347" t="s">
        <v>309</v>
      </c>
      <c r="J83" s="346" t="s">
        <v>265</v>
      </c>
      <c r="K83" s="347"/>
      <c r="L83" s="347"/>
      <c r="M83" s="347"/>
      <c r="N83" s="347"/>
      <c r="O83" s="347"/>
      <c r="P83" s="347" t="s">
        <v>155</v>
      </c>
      <c r="Q83" s="342" t="s">
        <v>294</v>
      </c>
      <c r="R83" s="352">
        <v>150000</v>
      </c>
      <c r="S83" s="353">
        <f t="shared" si="1"/>
        <v>150000</v>
      </c>
      <c r="T83" s="347" t="s">
        <v>310</v>
      </c>
      <c r="U83" s="354">
        <v>5</v>
      </c>
    </row>
    <row r="84" spans="1:21" s="354" customFormat="1" ht="15" customHeight="1">
      <c r="A84" s="347" t="s">
        <v>580</v>
      </c>
      <c r="B84" s="346" t="s">
        <v>143</v>
      </c>
      <c r="C84" s="347" t="s">
        <v>306</v>
      </c>
      <c r="D84" s="350" t="s">
        <v>307</v>
      </c>
      <c r="E84" s="347" t="s">
        <v>510</v>
      </c>
      <c r="F84" s="346" t="s">
        <v>314</v>
      </c>
      <c r="G84" s="347" t="s">
        <v>308</v>
      </c>
      <c r="H84" s="347"/>
      <c r="I84" s="347" t="s">
        <v>309</v>
      </c>
      <c r="J84" s="346" t="s">
        <v>265</v>
      </c>
      <c r="K84" s="347"/>
      <c r="L84" s="347"/>
      <c r="M84" s="347"/>
      <c r="N84" s="347"/>
      <c r="O84" s="347"/>
      <c r="P84" s="347" t="s">
        <v>155</v>
      </c>
      <c r="Q84" s="342" t="s">
        <v>294</v>
      </c>
      <c r="R84" s="352">
        <v>150000</v>
      </c>
      <c r="S84" s="353">
        <f t="shared" si="1"/>
        <v>150000</v>
      </c>
      <c r="T84" s="347" t="s">
        <v>310</v>
      </c>
      <c r="U84" s="354">
        <v>5</v>
      </c>
    </row>
    <row r="85" spans="1:21" s="354" customFormat="1" ht="15" customHeight="1">
      <c r="A85" s="347" t="s">
        <v>581</v>
      </c>
      <c r="B85" s="346" t="s">
        <v>143</v>
      </c>
      <c r="C85" s="347" t="s">
        <v>306</v>
      </c>
      <c r="D85" s="350" t="s">
        <v>307</v>
      </c>
      <c r="E85" s="347" t="s">
        <v>510</v>
      </c>
      <c r="F85" s="346" t="s">
        <v>315</v>
      </c>
      <c r="G85" s="347" t="s">
        <v>308</v>
      </c>
      <c r="H85" s="347"/>
      <c r="I85" s="347" t="s">
        <v>309</v>
      </c>
      <c r="J85" s="346" t="s">
        <v>265</v>
      </c>
      <c r="K85" s="347"/>
      <c r="L85" s="347"/>
      <c r="M85" s="347"/>
      <c r="N85" s="347"/>
      <c r="O85" s="347"/>
      <c r="P85" s="347" t="s">
        <v>155</v>
      </c>
      <c r="Q85" s="342" t="s">
        <v>294</v>
      </c>
      <c r="R85" s="352">
        <v>150000</v>
      </c>
      <c r="S85" s="353">
        <f t="shared" si="1"/>
        <v>150000</v>
      </c>
      <c r="T85" s="347" t="s">
        <v>310</v>
      </c>
      <c r="U85" s="354">
        <v>5</v>
      </c>
    </row>
    <row r="86" spans="1:21" s="354" customFormat="1" ht="15" customHeight="1">
      <c r="A86" s="347" t="s">
        <v>582</v>
      </c>
      <c r="B86" s="346" t="s">
        <v>143</v>
      </c>
      <c r="C86" s="347" t="s">
        <v>306</v>
      </c>
      <c r="D86" s="350" t="s">
        <v>307</v>
      </c>
      <c r="E86" s="347" t="s">
        <v>510</v>
      </c>
      <c r="F86" s="346" t="s">
        <v>316</v>
      </c>
      <c r="G86" s="347" t="s">
        <v>308</v>
      </c>
      <c r="H86" s="347"/>
      <c r="I86" s="347" t="s">
        <v>309</v>
      </c>
      <c r="J86" s="346" t="s">
        <v>265</v>
      </c>
      <c r="K86" s="347"/>
      <c r="L86" s="347"/>
      <c r="M86" s="347"/>
      <c r="N86" s="347"/>
      <c r="O86" s="347"/>
      <c r="P86" s="347" t="s">
        <v>155</v>
      </c>
      <c r="Q86" s="342" t="s">
        <v>294</v>
      </c>
      <c r="R86" s="352">
        <v>150000</v>
      </c>
      <c r="S86" s="353">
        <f t="shared" si="1"/>
        <v>150000</v>
      </c>
      <c r="T86" s="347" t="s">
        <v>310</v>
      </c>
      <c r="U86" s="354">
        <v>5</v>
      </c>
    </row>
    <row r="87" spans="1:21" s="354" customFormat="1" ht="15" customHeight="1">
      <c r="A87" s="347" t="s">
        <v>583</v>
      </c>
      <c r="B87" s="346" t="s">
        <v>143</v>
      </c>
      <c r="C87" s="347" t="s">
        <v>306</v>
      </c>
      <c r="D87" s="350" t="s">
        <v>307</v>
      </c>
      <c r="E87" s="347" t="s">
        <v>510</v>
      </c>
      <c r="F87" s="346" t="s">
        <v>317</v>
      </c>
      <c r="G87" s="347" t="s">
        <v>308</v>
      </c>
      <c r="H87" s="347"/>
      <c r="I87" s="347" t="s">
        <v>309</v>
      </c>
      <c r="J87" s="346" t="s">
        <v>265</v>
      </c>
      <c r="K87" s="347"/>
      <c r="L87" s="347"/>
      <c r="M87" s="347"/>
      <c r="N87" s="347"/>
      <c r="O87" s="347"/>
      <c r="P87" s="347" t="s">
        <v>155</v>
      </c>
      <c r="Q87" s="342" t="s">
        <v>294</v>
      </c>
      <c r="R87" s="352">
        <v>150000</v>
      </c>
      <c r="S87" s="353">
        <f t="shared" si="1"/>
        <v>150000</v>
      </c>
      <c r="T87" s="347" t="s">
        <v>310</v>
      </c>
      <c r="U87" s="354">
        <v>5</v>
      </c>
    </row>
    <row r="88" spans="1:21" s="354" customFormat="1" ht="15" customHeight="1">
      <c r="A88" s="347" t="s">
        <v>584</v>
      </c>
      <c r="B88" s="346" t="s">
        <v>143</v>
      </c>
      <c r="C88" s="347" t="s">
        <v>306</v>
      </c>
      <c r="D88" s="350" t="s">
        <v>307</v>
      </c>
      <c r="E88" s="347" t="s">
        <v>510</v>
      </c>
      <c r="F88" s="346" t="s">
        <v>318</v>
      </c>
      <c r="G88" s="347" t="s">
        <v>308</v>
      </c>
      <c r="H88" s="347"/>
      <c r="I88" s="347" t="s">
        <v>309</v>
      </c>
      <c r="J88" s="346" t="s">
        <v>265</v>
      </c>
      <c r="K88" s="347"/>
      <c r="L88" s="347"/>
      <c r="M88" s="347"/>
      <c r="N88" s="347"/>
      <c r="O88" s="347"/>
      <c r="P88" s="347" t="s">
        <v>155</v>
      </c>
      <c r="Q88" s="342" t="s">
        <v>294</v>
      </c>
      <c r="R88" s="352">
        <v>150000</v>
      </c>
      <c r="S88" s="353">
        <f t="shared" si="1"/>
        <v>150000</v>
      </c>
      <c r="T88" s="347" t="s">
        <v>310</v>
      </c>
      <c r="U88" s="354">
        <v>5</v>
      </c>
    </row>
    <row r="89" spans="1:21" s="354" customFormat="1" ht="15" customHeight="1">
      <c r="A89" s="347" t="s">
        <v>585</v>
      </c>
      <c r="B89" s="346" t="s">
        <v>143</v>
      </c>
      <c r="C89" s="347" t="s">
        <v>306</v>
      </c>
      <c r="D89" s="350" t="s">
        <v>307</v>
      </c>
      <c r="E89" s="347" t="s">
        <v>510</v>
      </c>
      <c r="F89" s="346" t="s">
        <v>319</v>
      </c>
      <c r="G89" s="347" t="s">
        <v>308</v>
      </c>
      <c r="H89" s="347"/>
      <c r="I89" s="347" t="s">
        <v>309</v>
      </c>
      <c r="J89" s="346" t="s">
        <v>265</v>
      </c>
      <c r="K89" s="347"/>
      <c r="L89" s="347"/>
      <c r="M89" s="347"/>
      <c r="N89" s="347"/>
      <c r="O89" s="347"/>
      <c r="P89" s="347" t="s">
        <v>155</v>
      </c>
      <c r="Q89" s="342" t="s">
        <v>294</v>
      </c>
      <c r="R89" s="352">
        <v>150000</v>
      </c>
      <c r="S89" s="353">
        <f t="shared" si="1"/>
        <v>150000</v>
      </c>
      <c r="T89" s="347" t="s">
        <v>310</v>
      </c>
      <c r="U89" s="354">
        <v>5</v>
      </c>
    </row>
    <row r="90" spans="1:21" s="354" customFormat="1" ht="15" customHeight="1">
      <c r="A90" s="347" t="s">
        <v>586</v>
      </c>
      <c r="B90" s="346" t="s">
        <v>143</v>
      </c>
      <c r="C90" s="347" t="s">
        <v>306</v>
      </c>
      <c r="D90" s="350" t="s">
        <v>307</v>
      </c>
      <c r="E90" s="347" t="s">
        <v>510</v>
      </c>
      <c r="F90" s="346" t="s">
        <v>320</v>
      </c>
      <c r="G90" s="347" t="s">
        <v>308</v>
      </c>
      <c r="H90" s="347"/>
      <c r="I90" s="347" t="s">
        <v>309</v>
      </c>
      <c r="J90" s="346" t="s">
        <v>265</v>
      </c>
      <c r="K90" s="347"/>
      <c r="L90" s="347"/>
      <c r="M90" s="347"/>
      <c r="N90" s="347"/>
      <c r="O90" s="347"/>
      <c r="P90" s="347" t="s">
        <v>155</v>
      </c>
      <c r="Q90" s="342" t="s">
        <v>294</v>
      </c>
      <c r="R90" s="352">
        <v>150000</v>
      </c>
      <c r="S90" s="353">
        <f t="shared" si="1"/>
        <v>150000</v>
      </c>
      <c r="T90" s="347" t="s">
        <v>310</v>
      </c>
      <c r="U90" s="354">
        <v>5</v>
      </c>
    </row>
    <row r="91" spans="1:21" s="354" customFormat="1" ht="15" customHeight="1">
      <c r="A91" s="347" t="s">
        <v>587</v>
      </c>
      <c r="B91" s="346" t="s">
        <v>143</v>
      </c>
      <c r="C91" s="347" t="s">
        <v>306</v>
      </c>
      <c r="D91" s="350" t="s">
        <v>307</v>
      </c>
      <c r="E91" s="347" t="s">
        <v>510</v>
      </c>
      <c r="F91" s="346" t="s">
        <v>321</v>
      </c>
      <c r="G91" s="347" t="s">
        <v>308</v>
      </c>
      <c r="H91" s="347"/>
      <c r="I91" s="347" t="s">
        <v>309</v>
      </c>
      <c r="J91" s="346" t="s">
        <v>265</v>
      </c>
      <c r="K91" s="347"/>
      <c r="L91" s="347"/>
      <c r="M91" s="347"/>
      <c r="N91" s="347"/>
      <c r="O91" s="347"/>
      <c r="P91" s="347" t="s">
        <v>155</v>
      </c>
      <c r="Q91" s="342" t="s">
        <v>294</v>
      </c>
      <c r="R91" s="352">
        <v>150000</v>
      </c>
      <c r="S91" s="353">
        <f t="shared" si="1"/>
        <v>150000</v>
      </c>
      <c r="T91" s="347" t="s">
        <v>310</v>
      </c>
      <c r="U91" s="354">
        <v>5</v>
      </c>
    </row>
    <row r="92" spans="1:21" s="354" customFormat="1" ht="15" customHeight="1">
      <c r="A92" s="347" t="s">
        <v>588</v>
      </c>
      <c r="B92" s="346" t="s">
        <v>143</v>
      </c>
      <c r="C92" s="347" t="s">
        <v>306</v>
      </c>
      <c r="D92" s="350" t="s">
        <v>307</v>
      </c>
      <c r="E92" s="347" t="s">
        <v>510</v>
      </c>
      <c r="F92" s="346" t="s">
        <v>322</v>
      </c>
      <c r="G92" s="347" t="s">
        <v>308</v>
      </c>
      <c r="H92" s="347"/>
      <c r="I92" s="347" t="s">
        <v>309</v>
      </c>
      <c r="J92" s="346" t="s">
        <v>265</v>
      </c>
      <c r="K92" s="347"/>
      <c r="L92" s="347"/>
      <c r="M92" s="347"/>
      <c r="N92" s="347"/>
      <c r="O92" s="347"/>
      <c r="P92" s="347" t="s">
        <v>155</v>
      </c>
      <c r="Q92" s="342" t="s">
        <v>294</v>
      </c>
      <c r="R92" s="352">
        <v>150000</v>
      </c>
      <c r="S92" s="353">
        <f t="shared" si="1"/>
        <v>150000</v>
      </c>
      <c r="T92" s="347" t="s">
        <v>310</v>
      </c>
      <c r="U92" s="354">
        <v>5</v>
      </c>
    </row>
    <row r="93" spans="1:21" s="354" customFormat="1" ht="15" customHeight="1">
      <c r="A93" s="347" t="s">
        <v>589</v>
      </c>
      <c r="B93" s="346" t="s">
        <v>143</v>
      </c>
      <c r="C93" s="347" t="s">
        <v>306</v>
      </c>
      <c r="D93" s="350" t="s">
        <v>307</v>
      </c>
      <c r="E93" s="347" t="s">
        <v>510</v>
      </c>
      <c r="F93" s="346" t="s">
        <v>323</v>
      </c>
      <c r="G93" s="347" t="s">
        <v>308</v>
      </c>
      <c r="H93" s="347"/>
      <c r="I93" s="347" t="s">
        <v>309</v>
      </c>
      <c r="J93" s="346" t="s">
        <v>265</v>
      </c>
      <c r="K93" s="347"/>
      <c r="L93" s="347"/>
      <c r="M93" s="347"/>
      <c r="N93" s="347"/>
      <c r="O93" s="347"/>
      <c r="P93" s="347" t="s">
        <v>155</v>
      </c>
      <c r="Q93" s="342" t="s">
        <v>294</v>
      </c>
      <c r="R93" s="352">
        <v>150000</v>
      </c>
      <c r="S93" s="353">
        <f t="shared" si="1"/>
        <v>150000</v>
      </c>
      <c r="T93" s="347" t="s">
        <v>310</v>
      </c>
      <c r="U93" s="354">
        <v>5</v>
      </c>
    </row>
    <row r="94" spans="1:21" s="354" customFormat="1" ht="15" customHeight="1">
      <c r="A94" s="347" t="s">
        <v>590</v>
      </c>
      <c r="B94" s="346" t="s">
        <v>143</v>
      </c>
      <c r="C94" s="347" t="s">
        <v>306</v>
      </c>
      <c r="D94" s="350" t="s">
        <v>307</v>
      </c>
      <c r="E94" s="347" t="s">
        <v>510</v>
      </c>
      <c r="F94" s="346" t="s">
        <v>324</v>
      </c>
      <c r="G94" s="347" t="s">
        <v>308</v>
      </c>
      <c r="H94" s="347"/>
      <c r="I94" s="347" t="s">
        <v>309</v>
      </c>
      <c r="J94" s="346" t="s">
        <v>265</v>
      </c>
      <c r="K94" s="347"/>
      <c r="L94" s="347"/>
      <c r="M94" s="347"/>
      <c r="N94" s="347"/>
      <c r="O94" s="347"/>
      <c r="P94" s="347" t="s">
        <v>155</v>
      </c>
      <c r="Q94" s="342" t="s">
        <v>294</v>
      </c>
      <c r="R94" s="352">
        <v>150000</v>
      </c>
      <c r="S94" s="353">
        <f t="shared" si="1"/>
        <v>150000</v>
      </c>
      <c r="T94" s="347" t="s">
        <v>310</v>
      </c>
      <c r="U94" s="354">
        <v>5</v>
      </c>
    </row>
    <row r="95" spans="1:21" s="354" customFormat="1" ht="15" customHeight="1">
      <c r="A95" s="347" t="s">
        <v>591</v>
      </c>
      <c r="B95" s="346" t="s">
        <v>143</v>
      </c>
      <c r="C95" s="347" t="s">
        <v>306</v>
      </c>
      <c r="D95" s="350" t="s">
        <v>307</v>
      </c>
      <c r="E95" s="347" t="s">
        <v>510</v>
      </c>
      <c r="F95" s="346" t="s">
        <v>325</v>
      </c>
      <c r="G95" s="347" t="s">
        <v>308</v>
      </c>
      <c r="H95" s="347"/>
      <c r="I95" s="347" t="s">
        <v>309</v>
      </c>
      <c r="J95" s="346" t="s">
        <v>265</v>
      </c>
      <c r="K95" s="347"/>
      <c r="L95" s="347"/>
      <c r="M95" s="347"/>
      <c r="N95" s="347"/>
      <c r="O95" s="347"/>
      <c r="P95" s="347" t="s">
        <v>155</v>
      </c>
      <c r="Q95" s="342" t="s">
        <v>294</v>
      </c>
      <c r="R95" s="352">
        <v>150000</v>
      </c>
      <c r="S95" s="353">
        <f t="shared" si="1"/>
        <v>150000</v>
      </c>
      <c r="T95" s="347" t="s">
        <v>310</v>
      </c>
      <c r="U95" s="354">
        <v>5</v>
      </c>
    </row>
    <row r="96" spans="1:21" s="354" customFormat="1" ht="15" customHeight="1">
      <c r="A96" s="347" t="s">
        <v>592</v>
      </c>
      <c r="B96" s="346" t="s">
        <v>143</v>
      </c>
      <c r="C96" s="347" t="s">
        <v>306</v>
      </c>
      <c r="D96" s="350" t="s">
        <v>307</v>
      </c>
      <c r="E96" s="347" t="s">
        <v>510</v>
      </c>
      <c r="F96" s="347" t="s">
        <v>326</v>
      </c>
      <c r="G96" s="347" t="s">
        <v>308</v>
      </c>
      <c r="H96" s="347"/>
      <c r="I96" s="347" t="s">
        <v>309</v>
      </c>
      <c r="J96" s="346" t="s">
        <v>265</v>
      </c>
      <c r="K96" s="347"/>
      <c r="L96" s="347"/>
      <c r="M96" s="347"/>
      <c r="N96" s="347"/>
      <c r="O96" s="347"/>
      <c r="P96" s="347" t="s">
        <v>155</v>
      </c>
      <c r="Q96" s="342" t="s">
        <v>294</v>
      </c>
      <c r="R96" s="352">
        <v>150000</v>
      </c>
      <c r="S96" s="353">
        <f t="shared" si="1"/>
        <v>150000</v>
      </c>
      <c r="T96" s="347" t="s">
        <v>310</v>
      </c>
      <c r="U96" s="354">
        <v>5</v>
      </c>
    </row>
    <row r="97" spans="1:21" s="354" customFormat="1" ht="15" customHeight="1">
      <c r="A97" s="347" t="s">
        <v>593</v>
      </c>
      <c r="B97" s="346" t="s">
        <v>143</v>
      </c>
      <c r="C97" s="347" t="s">
        <v>306</v>
      </c>
      <c r="D97" s="350" t="s">
        <v>307</v>
      </c>
      <c r="E97" s="347" t="s">
        <v>510</v>
      </c>
      <c r="F97" s="346" t="s">
        <v>224</v>
      </c>
      <c r="G97" s="347" t="s">
        <v>308</v>
      </c>
      <c r="H97" s="347"/>
      <c r="I97" s="347" t="s">
        <v>309</v>
      </c>
      <c r="J97" s="346" t="s">
        <v>172</v>
      </c>
      <c r="K97" s="347"/>
      <c r="L97" s="347"/>
      <c r="M97" s="347"/>
      <c r="N97" s="347"/>
      <c r="O97" s="347"/>
      <c r="P97" s="347" t="s">
        <v>155</v>
      </c>
      <c r="Q97" s="342" t="s">
        <v>294</v>
      </c>
      <c r="R97" s="352">
        <v>170000</v>
      </c>
      <c r="S97" s="353">
        <f t="shared" si="1"/>
        <v>170000</v>
      </c>
      <c r="T97" s="347" t="s">
        <v>310</v>
      </c>
      <c r="U97" s="354">
        <v>5</v>
      </c>
    </row>
    <row r="98" spans="1:21" s="354" customFormat="1" ht="15" customHeight="1">
      <c r="A98" s="347" t="s">
        <v>594</v>
      </c>
      <c r="B98" s="346" t="s">
        <v>143</v>
      </c>
      <c r="C98" s="347" t="s">
        <v>306</v>
      </c>
      <c r="D98" s="350" t="s">
        <v>307</v>
      </c>
      <c r="E98" s="347" t="s">
        <v>510</v>
      </c>
      <c r="F98" s="346" t="s">
        <v>146</v>
      </c>
      <c r="G98" s="347" t="s">
        <v>308</v>
      </c>
      <c r="H98" s="347"/>
      <c r="I98" s="347" t="s">
        <v>309</v>
      </c>
      <c r="J98" s="346" t="s">
        <v>172</v>
      </c>
      <c r="K98" s="347"/>
      <c r="L98" s="347"/>
      <c r="M98" s="347"/>
      <c r="N98" s="347"/>
      <c r="O98" s="347"/>
      <c r="P98" s="347" t="s">
        <v>155</v>
      </c>
      <c r="Q98" s="342" t="s">
        <v>294</v>
      </c>
      <c r="R98" s="352">
        <v>170000</v>
      </c>
      <c r="S98" s="353">
        <f t="shared" si="1"/>
        <v>170000</v>
      </c>
      <c r="T98" s="347" t="s">
        <v>310</v>
      </c>
      <c r="U98" s="354">
        <v>5</v>
      </c>
    </row>
    <row r="99" spans="1:21" s="354" customFormat="1" ht="15" customHeight="1">
      <c r="A99" s="347" t="s">
        <v>595</v>
      </c>
      <c r="B99" s="346" t="s">
        <v>143</v>
      </c>
      <c r="C99" s="347" t="s">
        <v>306</v>
      </c>
      <c r="D99" s="350" t="s">
        <v>307</v>
      </c>
      <c r="E99" s="347" t="s">
        <v>510</v>
      </c>
      <c r="F99" s="346" t="s">
        <v>159</v>
      </c>
      <c r="G99" s="347" t="s">
        <v>308</v>
      </c>
      <c r="H99" s="347"/>
      <c r="I99" s="347" t="s">
        <v>309</v>
      </c>
      <c r="J99" s="346" t="s">
        <v>172</v>
      </c>
      <c r="K99" s="347"/>
      <c r="L99" s="347"/>
      <c r="M99" s="347"/>
      <c r="N99" s="347"/>
      <c r="O99" s="347"/>
      <c r="P99" s="347" t="s">
        <v>155</v>
      </c>
      <c r="Q99" s="342" t="s">
        <v>294</v>
      </c>
      <c r="R99" s="352">
        <v>170000</v>
      </c>
      <c r="S99" s="353">
        <f t="shared" si="1"/>
        <v>170000</v>
      </c>
      <c r="T99" s="347" t="s">
        <v>310</v>
      </c>
      <c r="U99" s="354">
        <v>5</v>
      </c>
    </row>
    <row r="100" spans="1:21" s="354" customFormat="1" ht="15" customHeight="1">
      <c r="A100" s="347" t="s">
        <v>596</v>
      </c>
      <c r="B100" s="346" t="s">
        <v>143</v>
      </c>
      <c r="C100" s="347" t="s">
        <v>306</v>
      </c>
      <c r="D100" s="350" t="s">
        <v>307</v>
      </c>
      <c r="E100" s="347" t="s">
        <v>510</v>
      </c>
      <c r="F100" s="346" t="s">
        <v>183</v>
      </c>
      <c r="G100" s="347" t="s">
        <v>308</v>
      </c>
      <c r="H100" s="347"/>
      <c r="I100" s="347" t="s">
        <v>309</v>
      </c>
      <c r="J100" s="346" t="s">
        <v>172</v>
      </c>
      <c r="K100" s="347"/>
      <c r="L100" s="347"/>
      <c r="M100" s="347"/>
      <c r="N100" s="347"/>
      <c r="O100" s="347"/>
      <c r="P100" s="347" t="s">
        <v>155</v>
      </c>
      <c r="Q100" s="342" t="s">
        <v>294</v>
      </c>
      <c r="R100" s="352">
        <v>170000</v>
      </c>
      <c r="S100" s="353">
        <f t="shared" si="1"/>
        <v>170000</v>
      </c>
      <c r="T100" s="347" t="s">
        <v>310</v>
      </c>
      <c r="U100" s="354">
        <v>5</v>
      </c>
    </row>
    <row r="101" spans="1:21" s="354" customFormat="1" ht="15" customHeight="1">
      <c r="A101" s="347" t="s">
        <v>597</v>
      </c>
      <c r="B101" s="346" t="s">
        <v>143</v>
      </c>
      <c r="C101" s="347" t="s">
        <v>306</v>
      </c>
      <c r="D101" s="350" t="s">
        <v>307</v>
      </c>
      <c r="E101" s="347" t="s">
        <v>510</v>
      </c>
      <c r="F101" s="346" t="s">
        <v>193</v>
      </c>
      <c r="G101" s="347" t="s">
        <v>308</v>
      </c>
      <c r="H101" s="347"/>
      <c r="I101" s="347" t="s">
        <v>309</v>
      </c>
      <c r="J101" s="346" t="s">
        <v>172</v>
      </c>
      <c r="K101" s="347"/>
      <c r="L101" s="347"/>
      <c r="M101" s="347"/>
      <c r="N101" s="347"/>
      <c r="O101" s="347"/>
      <c r="P101" s="347" t="s">
        <v>155</v>
      </c>
      <c r="Q101" s="342" t="s">
        <v>294</v>
      </c>
      <c r="R101" s="352">
        <v>170000</v>
      </c>
      <c r="S101" s="353">
        <f t="shared" si="1"/>
        <v>170000</v>
      </c>
      <c r="T101" s="347" t="s">
        <v>310</v>
      </c>
      <c r="U101" s="354">
        <v>5</v>
      </c>
    </row>
    <row r="102" spans="1:21" s="354" customFormat="1" ht="15" customHeight="1">
      <c r="A102" s="347" t="s">
        <v>598</v>
      </c>
      <c r="B102" s="346" t="s">
        <v>143</v>
      </c>
      <c r="C102" s="347" t="s">
        <v>306</v>
      </c>
      <c r="D102" s="350" t="s">
        <v>307</v>
      </c>
      <c r="E102" s="347" t="s">
        <v>510</v>
      </c>
      <c r="F102" s="346" t="s">
        <v>199</v>
      </c>
      <c r="G102" s="347" t="s">
        <v>308</v>
      </c>
      <c r="H102" s="347"/>
      <c r="I102" s="347" t="s">
        <v>309</v>
      </c>
      <c r="J102" s="346" t="s">
        <v>172</v>
      </c>
      <c r="K102" s="347"/>
      <c r="L102" s="347"/>
      <c r="M102" s="347"/>
      <c r="N102" s="347"/>
      <c r="O102" s="347"/>
      <c r="P102" s="347" t="s">
        <v>155</v>
      </c>
      <c r="Q102" s="342" t="s">
        <v>294</v>
      </c>
      <c r="R102" s="352">
        <v>170000</v>
      </c>
      <c r="S102" s="353">
        <f t="shared" si="1"/>
        <v>170000</v>
      </c>
      <c r="T102" s="347" t="s">
        <v>310</v>
      </c>
      <c r="U102" s="354">
        <v>5</v>
      </c>
    </row>
    <row r="103" spans="1:21" s="354" customFormat="1" ht="15" customHeight="1">
      <c r="A103" s="347" t="s">
        <v>599</v>
      </c>
      <c r="B103" s="346" t="s">
        <v>143</v>
      </c>
      <c r="C103" s="347" t="s">
        <v>306</v>
      </c>
      <c r="D103" s="350" t="s">
        <v>307</v>
      </c>
      <c r="E103" s="347" t="s">
        <v>510</v>
      </c>
      <c r="F103" s="346" t="s">
        <v>234</v>
      </c>
      <c r="G103" s="347" t="s">
        <v>308</v>
      </c>
      <c r="H103" s="347"/>
      <c r="I103" s="347" t="s">
        <v>309</v>
      </c>
      <c r="J103" s="346" t="s">
        <v>172</v>
      </c>
      <c r="K103" s="347"/>
      <c r="L103" s="347"/>
      <c r="M103" s="347"/>
      <c r="N103" s="347"/>
      <c r="O103" s="347"/>
      <c r="P103" s="347" t="s">
        <v>155</v>
      </c>
      <c r="Q103" s="342" t="s">
        <v>294</v>
      </c>
      <c r="R103" s="352">
        <v>170000</v>
      </c>
      <c r="S103" s="353">
        <f t="shared" si="1"/>
        <v>170000</v>
      </c>
      <c r="T103" s="347" t="s">
        <v>310</v>
      </c>
      <c r="U103" s="354">
        <v>5</v>
      </c>
    </row>
    <row r="104" spans="1:21" s="354" customFormat="1" ht="15" customHeight="1">
      <c r="A104" s="347" t="s">
        <v>600</v>
      </c>
      <c r="B104" s="346" t="s">
        <v>143</v>
      </c>
      <c r="C104" s="347" t="s">
        <v>306</v>
      </c>
      <c r="D104" s="350" t="s">
        <v>307</v>
      </c>
      <c r="E104" s="347" t="s">
        <v>510</v>
      </c>
      <c r="F104" s="346" t="s">
        <v>169</v>
      </c>
      <c r="G104" s="347" t="s">
        <v>308</v>
      </c>
      <c r="H104" s="347"/>
      <c r="I104" s="347" t="s">
        <v>309</v>
      </c>
      <c r="J104" s="346" t="s">
        <v>172</v>
      </c>
      <c r="K104" s="347"/>
      <c r="L104" s="347"/>
      <c r="M104" s="347"/>
      <c r="N104" s="347"/>
      <c r="O104" s="347"/>
      <c r="P104" s="347" t="s">
        <v>155</v>
      </c>
      <c r="Q104" s="342" t="s">
        <v>294</v>
      </c>
      <c r="R104" s="352">
        <v>170000</v>
      </c>
      <c r="S104" s="353">
        <f t="shared" si="1"/>
        <v>170000</v>
      </c>
      <c r="T104" s="347" t="s">
        <v>310</v>
      </c>
      <c r="U104" s="354">
        <v>5</v>
      </c>
    </row>
    <row r="105" spans="1:21" s="354" customFormat="1" ht="15" customHeight="1">
      <c r="A105" s="347" t="s">
        <v>601</v>
      </c>
      <c r="B105" s="346" t="s">
        <v>143</v>
      </c>
      <c r="C105" s="347" t="s">
        <v>306</v>
      </c>
      <c r="D105" s="350" t="s">
        <v>307</v>
      </c>
      <c r="E105" s="347" t="s">
        <v>510</v>
      </c>
      <c r="F105" s="346" t="s">
        <v>215</v>
      </c>
      <c r="G105" s="347" t="s">
        <v>308</v>
      </c>
      <c r="H105" s="347"/>
      <c r="I105" s="347" t="s">
        <v>309</v>
      </c>
      <c r="J105" s="346" t="s">
        <v>172</v>
      </c>
      <c r="K105" s="347"/>
      <c r="L105" s="347"/>
      <c r="M105" s="347"/>
      <c r="N105" s="347"/>
      <c r="O105" s="347"/>
      <c r="P105" s="347" t="s">
        <v>155</v>
      </c>
      <c r="Q105" s="342" t="s">
        <v>294</v>
      </c>
      <c r="R105" s="352">
        <v>170000</v>
      </c>
      <c r="S105" s="353">
        <f t="shared" si="1"/>
        <v>170000</v>
      </c>
      <c r="T105" s="347" t="s">
        <v>310</v>
      </c>
      <c r="U105" s="354">
        <v>5</v>
      </c>
    </row>
    <row r="106" spans="1:21" s="354" customFormat="1" ht="15" customHeight="1">
      <c r="A106" s="347" t="s">
        <v>602</v>
      </c>
      <c r="B106" s="346" t="s">
        <v>143</v>
      </c>
      <c r="C106" s="347" t="s">
        <v>306</v>
      </c>
      <c r="D106" s="350" t="s">
        <v>307</v>
      </c>
      <c r="E106" s="347" t="s">
        <v>510</v>
      </c>
      <c r="F106" s="347" t="s">
        <v>311</v>
      </c>
      <c r="G106" s="347" t="s">
        <v>308</v>
      </c>
      <c r="H106" s="347"/>
      <c r="I106" s="347" t="s">
        <v>309</v>
      </c>
      <c r="J106" s="346" t="s">
        <v>172</v>
      </c>
      <c r="K106" s="347"/>
      <c r="L106" s="347"/>
      <c r="M106" s="347"/>
      <c r="N106" s="347"/>
      <c r="O106" s="347"/>
      <c r="P106" s="347" t="s">
        <v>155</v>
      </c>
      <c r="Q106" s="342" t="s">
        <v>294</v>
      </c>
      <c r="R106" s="352">
        <v>170000</v>
      </c>
      <c r="S106" s="353">
        <f t="shared" si="1"/>
        <v>170000</v>
      </c>
      <c r="T106" s="347" t="s">
        <v>310</v>
      </c>
      <c r="U106" s="354">
        <v>5</v>
      </c>
    </row>
    <row r="107" spans="1:21" s="354" customFormat="1" ht="15" customHeight="1">
      <c r="A107" s="347" t="s">
        <v>603</v>
      </c>
      <c r="B107" s="346" t="s">
        <v>143</v>
      </c>
      <c r="C107" s="347" t="s">
        <v>306</v>
      </c>
      <c r="D107" s="350" t="s">
        <v>307</v>
      </c>
      <c r="E107" s="347" t="s">
        <v>510</v>
      </c>
      <c r="F107" s="346" t="s">
        <v>312</v>
      </c>
      <c r="G107" s="347" t="s">
        <v>308</v>
      </c>
      <c r="H107" s="347"/>
      <c r="I107" s="347" t="s">
        <v>309</v>
      </c>
      <c r="J107" s="346" t="s">
        <v>172</v>
      </c>
      <c r="K107" s="347"/>
      <c r="L107" s="347"/>
      <c r="M107" s="347"/>
      <c r="N107" s="347"/>
      <c r="O107" s="347"/>
      <c r="P107" s="347" t="s">
        <v>155</v>
      </c>
      <c r="Q107" s="342" t="s">
        <v>294</v>
      </c>
      <c r="R107" s="352">
        <v>170000</v>
      </c>
      <c r="S107" s="353">
        <f t="shared" si="1"/>
        <v>170000</v>
      </c>
      <c r="T107" s="347" t="s">
        <v>310</v>
      </c>
      <c r="U107" s="354">
        <v>5</v>
      </c>
    </row>
    <row r="108" spans="1:21" s="354" customFormat="1" ht="15" customHeight="1">
      <c r="A108" s="347" t="s">
        <v>604</v>
      </c>
      <c r="B108" s="346" t="s">
        <v>143</v>
      </c>
      <c r="C108" s="347" t="s">
        <v>306</v>
      </c>
      <c r="D108" s="350" t="s">
        <v>307</v>
      </c>
      <c r="E108" s="347" t="s">
        <v>510</v>
      </c>
      <c r="F108" s="346" t="s">
        <v>313</v>
      </c>
      <c r="G108" s="347" t="s">
        <v>308</v>
      </c>
      <c r="H108" s="347"/>
      <c r="I108" s="347" t="s">
        <v>309</v>
      </c>
      <c r="J108" s="346" t="s">
        <v>172</v>
      </c>
      <c r="K108" s="347"/>
      <c r="L108" s="347"/>
      <c r="M108" s="347"/>
      <c r="N108" s="347"/>
      <c r="O108" s="347"/>
      <c r="P108" s="347" t="s">
        <v>155</v>
      </c>
      <c r="Q108" s="342" t="s">
        <v>294</v>
      </c>
      <c r="R108" s="352">
        <v>170000</v>
      </c>
      <c r="S108" s="353">
        <f t="shared" si="1"/>
        <v>170000</v>
      </c>
      <c r="T108" s="347" t="s">
        <v>310</v>
      </c>
      <c r="U108" s="354">
        <v>5</v>
      </c>
    </row>
    <row r="109" spans="1:21" s="354" customFormat="1" ht="15" customHeight="1">
      <c r="A109" s="347" t="s">
        <v>605</v>
      </c>
      <c r="B109" s="346" t="s">
        <v>143</v>
      </c>
      <c r="C109" s="347" t="s">
        <v>306</v>
      </c>
      <c r="D109" s="350" t="s">
        <v>307</v>
      </c>
      <c r="E109" s="347" t="s">
        <v>510</v>
      </c>
      <c r="F109" s="346" t="s">
        <v>314</v>
      </c>
      <c r="G109" s="347" t="s">
        <v>308</v>
      </c>
      <c r="H109" s="347"/>
      <c r="I109" s="347" t="s">
        <v>309</v>
      </c>
      <c r="J109" s="346" t="s">
        <v>172</v>
      </c>
      <c r="K109" s="347"/>
      <c r="L109" s="347"/>
      <c r="M109" s="347"/>
      <c r="N109" s="347"/>
      <c r="O109" s="347"/>
      <c r="P109" s="347" t="s">
        <v>155</v>
      </c>
      <c r="Q109" s="342" t="s">
        <v>294</v>
      </c>
      <c r="R109" s="352">
        <v>170000</v>
      </c>
      <c r="S109" s="353">
        <f t="shared" si="1"/>
        <v>170000</v>
      </c>
      <c r="T109" s="347" t="s">
        <v>310</v>
      </c>
      <c r="U109" s="354">
        <v>5</v>
      </c>
    </row>
    <row r="110" spans="1:21" s="354" customFormat="1" ht="15" customHeight="1">
      <c r="A110" s="347" t="s">
        <v>606</v>
      </c>
      <c r="B110" s="346" t="s">
        <v>143</v>
      </c>
      <c r="C110" s="347" t="s">
        <v>306</v>
      </c>
      <c r="D110" s="350" t="s">
        <v>307</v>
      </c>
      <c r="E110" s="347" t="s">
        <v>510</v>
      </c>
      <c r="F110" s="346" t="s">
        <v>315</v>
      </c>
      <c r="G110" s="347" t="s">
        <v>308</v>
      </c>
      <c r="H110" s="347"/>
      <c r="I110" s="347" t="s">
        <v>309</v>
      </c>
      <c r="J110" s="346" t="s">
        <v>172</v>
      </c>
      <c r="K110" s="347"/>
      <c r="L110" s="347"/>
      <c r="M110" s="347"/>
      <c r="N110" s="347"/>
      <c r="O110" s="347"/>
      <c r="P110" s="347" t="s">
        <v>155</v>
      </c>
      <c r="Q110" s="342" t="s">
        <v>294</v>
      </c>
      <c r="R110" s="352">
        <v>170000</v>
      </c>
      <c r="S110" s="353">
        <f t="shared" si="1"/>
        <v>170000</v>
      </c>
      <c r="T110" s="347" t="s">
        <v>310</v>
      </c>
      <c r="U110" s="354">
        <v>5</v>
      </c>
    </row>
    <row r="111" spans="1:21" s="354" customFormat="1" ht="15" customHeight="1">
      <c r="A111" s="347" t="s">
        <v>607</v>
      </c>
      <c r="B111" s="346" t="s">
        <v>143</v>
      </c>
      <c r="C111" s="347" t="s">
        <v>306</v>
      </c>
      <c r="D111" s="350" t="s">
        <v>307</v>
      </c>
      <c r="E111" s="347" t="s">
        <v>510</v>
      </c>
      <c r="F111" s="346" t="s">
        <v>316</v>
      </c>
      <c r="G111" s="347" t="s">
        <v>308</v>
      </c>
      <c r="H111" s="347"/>
      <c r="I111" s="347" t="s">
        <v>309</v>
      </c>
      <c r="J111" s="346" t="s">
        <v>172</v>
      </c>
      <c r="K111" s="347"/>
      <c r="L111" s="347"/>
      <c r="M111" s="347"/>
      <c r="N111" s="347"/>
      <c r="O111" s="347"/>
      <c r="P111" s="347" t="s">
        <v>155</v>
      </c>
      <c r="Q111" s="342" t="s">
        <v>294</v>
      </c>
      <c r="R111" s="352">
        <v>170000</v>
      </c>
      <c r="S111" s="353">
        <f t="shared" si="1"/>
        <v>170000</v>
      </c>
      <c r="T111" s="347" t="s">
        <v>310</v>
      </c>
      <c r="U111" s="354">
        <v>5</v>
      </c>
    </row>
    <row r="112" spans="1:21" s="354" customFormat="1" ht="15" customHeight="1">
      <c r="A112" s="347" t="s">
        <v>608</v>
      </c>
      <c r="B112" s="346" t="s">
        <v>143</v>
      </c>
      <c r="C112" s="347" t="s">
        <v>306</v>
      </c>
      <c r="D112" s="350" t="s">
        <v>307</v>
      </c>
      <c r="E112" s="347" t="s">
        <v>510</v>
      </c>
      <c r="F112" s="346" t="s">
        <v>317</v>
      </c>
      <c r="G112" s="347" t="s">
        <v>308</v>
      </c>
      <c r="H112" s="347"/>
      <c r="I112" s="347" t="s">
        <v>309</v>
      </c>
      <c r="J112" s="346" t="s">
        <v>172</v>
      </c>
      <c r="K112" s="347"/>
      <c r="L112" s="347"/>
      <c r="M112" s="347"/>
      <c r="N112" s="347"/>
      <c r="O112" s="347"/>
      <c r="P112" s="347" t="s">
        <v>155</v>
      </c>
      <c r="Q112" s="342" t="s">
        <v>294</v>
      </c>
      <c r="R112" s="352">
        <v>170000</v>
      </c>
      <c r="S112" s="353">
        <f t="shared" si="1"/>
        <v>170000</v>
      </c>
      <c r="T112" s="347" t="s">
        <v>310</v>
      </c>
      <c r="U112" s="354">
        <v>5</v>
      </c>
    </row>
    <row r="113" spans="1:21" s="354" customFormat="1" ht="15" customHeight="1">
      <c r="A113" s="347" t="s">
        <v>609</v>
      </c>
      <c r="B113" s="346" t="s">
        <v>143</v>
      </c>
      <c r="C113" s="347" t="s">
        <v>306</v>
      </c>
      <c r="D113" s="350" t="s">
        <v>307</v>
      </c>
      <c r="E113" s="347" t="s">
        <v>510</v>
      </c>
      <c r="F113" s="346" t="s">
        <v>318</v>
      </c>
      <c r="G113" s="347" t="s">
        <v>308</v>
      </c>
      <c r="H113" s="347"/>
      <c r="I113" s="347" t="s">
        <v>309</v>
      </c>
      <c r="J113" s="346" t="s">
        <v>172</v>
      </c>
      <c r="K113" s="347"/>
      <c r="L113" s="347"/>
      <c r="M113" s="347"/>
      <c r="N113" s="347"/>
      <c r="O113" s="347"/>
      <c r="P113" s="347" t="s">
        <v>155</v>
      </c>
      <c r="Q113" s="342" t="s">
        <v>294</v>
      </c>
      <c r="R113" s="352">
        <v>170000</v>
      </c>
      <c r="S113" s="353">
        <f t="shared" si="1"/>
        <v>170000</v>
      </c>
      <c r="T113" s="347" t="s">
        <v>310</v>
      </c>
      <c r="U113" s="354">
        <v>5</v>
      </c>
    </row>
    <row r="114" spans="1:21" s="354" customFormat="1" ht="15" customHeight="1">
      <c r="A114" s="347" t="s">
        <v>610</v>
      </c>
      <c r="B114" s="346" t="s">
        <v>143</v>
      </c>
      <c r="C114" s="347" t="s">
        <v>306</v>
      </c>
      <c r="D114" s="350" t="s">
        <v>307</v>
      </c>
      <c r="E114" s="347" t="s">
        <v>510</v>
      </c>
      <c r="F114" s="346" t="s">
        <v>319</v>
      </c>
      <c r="G114" s="347" t="s">
        <v>308</v>
      </c>
      <c r="H114" s="347"/>
      <c r="I114" s="347" t="s">
        <v>309</v>
      </c>
      <c r="J114" s="346" t="s">
        <v>172</v>
      </c>
      <c r="K114" s="347"/>
      <c r="L114" s="347"/>
      <c r="M114" s="347"/>
      <c r="N114" s="347"/>
      <c r="O114" s="347"/>
      <c r="P114" s="347" t="s">
        <v>155</v>
      </c>
      <c r="Q114" s="342" t="s">
        <v>294</v>
      </c>
      <c r="R114" s="352">
        <v>170000</v>
      </c>
      <c r="S114" s="353">
        <f t="shared" si="1"/>
        <v>170000</v>
      </c>
      <c r="T114" s="347" t="s">
        <v>310</v>
      </c>
      <c r="U114" s="354">
        <v>5</v>
      </c>
    </row>
    <row r="115" spans="1:21" s="354" customFormat="1" ht="15" customHeight="1">
      <c r="A115" s="347" t="s">
        <v>611</v>
      </c>
      <c r="B115" s="346" t="s">
        <v>143</v>
      </c>
      <c r="C115" s="347" t="s">
        <v>306</v>
      </c>
      <c r="D115" s="350" t="s">
        <v>307</v>
      </c>
      <c r="E115" s="347" t="s">
        <v>510</v>
      </c>
      <c r="F115" s="346" t="s">
        <v>320</v>
      </c>
      <c r="G115" s="347" t="s">
        <v>308</v>
      </c>
      <c r="H115" s="347"/>
      <c r="I115" s="347" t="s">
        <v>309</v>
      </c>
      <c r="J115" s="346" t="s">
        <v>172</v>
      </c>
      <c r="K115" s="347"/>
      <c r="L115" s="347"/>
      <c r="M115" s="347"/>
      <c r="N115" s="347"/>
      <c r="O115" s="347"/>
      <c r="P115" s="347" t="s">
        <v>155</v>
      </c>
      <c r="Q115" s="342" t="s">
        <v>294</v>
      </c>
      <c r="R115" s="352">
        <v>170000</v>
      </c>
      <c r="S115" s="353">
        <f t="shared" si="1"/>
        <v>170000</v>
      </c>
      <c r="T115" s="347" t="s">
        <v>310</v>
      </c>
      <c r="U115" s="354">
        <v>5</v>
      </c>
    </row>
    <row r="116" spans="1:21" s="354" customFormat="1" ht="15" customHeight="1">
      <c r="A116" s="347" t="s">
        <v>612</v>
      </c>
      <c r="B116" s="346" t="s">
        <v>143</v>
      </c>
      <c r="C116" s="347" t="s">
        <v>306</v>
      </c>
      <c r="D116" s="350" t="s">
        <v>307</v>
      </c>
      <c r="E116" s="347" t="s">
        <v>510</v>
      </c>
      <c r="F116" s="346" t="s">
        <v>321</v>
      </c>
      <c r="G116" s="347" t="s">
        <v>308</v>
      </c>
      <c r="H116" s="347"/>
      <c r="I116" s="347" t="s">
        <v>309</v>
      </c>
      <c r="J116" s="346" t="s">
        <v>172</v>
      </c>
      <c r="K116" s="347"/>
      <c r="L116" s="347"/>
      <c r="M116" s="347"/>
      <c r="N116" s="347"/>
      <c r="O116" s="347"/>
      <c r="P116" s="347" t="s">
        <v>155</v>
      </c>
      <c r="Q116" s="342" t="s">
        <v>294</v>
      </c>
      <c r="R116" s="352">
        <v>170000</v>
      </c>
      <c r="S116" s="353">
        <f t="shared" si="1"/>
        <v>170000</v>
      </c>
      <c r="T116" s="347" t="s">
        <v>310</v>
      </c>
      <c r="U116" s="354">
        <v>5</v>
      </c>
    </row>
    <row r="117" spans="1:21" s="354" customFormat="1" ht="15" customHeight="1">
      <c r="A117" s="347" t="s">
        <v>613</v>
      </c>
      <c r="B117" s="346" t="s">
        <v>143</v>
      </c>
      <c r="C117" s="347" t="s">
        <v>306</v>
      </c>
      <c r="D117" s="350" t="s">
        <v>307</v>
      </c>
      <c r="E117" s="347" t="s">
        <v>510</v>
      </c>
      <c r="F117" s="346" t="s">
        <v>322</v>
      </c>
      <c r="G117" s="347" t="s">
        <v>308</v>
      </c>
      <c r="H117" s="347"/>
      <c r="I117" s="347" t="s">
        <v>309</v>
      </c>
      <c r="J117" s="346" t="s">
        <v>172</v>
      </c>
      <c r="K117" s="347"/>
      <c r="L117" s="347"/>
      <c r="M117" s="347"/>
      <c r="N117" s="347"/>
      <c r="O117" s="347"/>
      <c r="P117" s="347" t="s">
        <v>155</v>
      </c>
      <c r="Q117" s="342" t="s">
        <v>294</v>
      </c>
      <c r="R117" s="352">
        <v>170000</v>
      </c>
      <c r="S117" s="353">
        <f t="shared" si="1"/>
        <v>170000</v>
      </c>
      <c r="T117" s="347" t="s">
        <v>310</v>
      </c>
      <c r="U117" s="354">
        <v>5</v>
      </c>
    </row>
    <row r="118" spans="1:21" s="354" customFormat="1" ht="15" customHeight="1">
      <c r="A118" s="347" t="s">
        <v>614</v>
      </c>
      <c r="B118" s="346" t="s">
        <v>143</v>
      </c>
      <c r="C118" s="347" t="s">
        <v>306</v>
      </c>
      <c r="D118" s="350" t="s">
        <v>307</v>
      </c>
      <c r="E118" s="347" t="s">
        <v>510</v>
      </c>
      <c r="F118" s="346" t="s">
        <v>323</v>
      </c>
      <c r="G118" s="347" t="s">
        <v>308</v>
      </c>
      <c r="H118" s="347"/>
      <c r="I118" s="347" t="s">
        <v>309</v>
      </c>
      <c r="J118" s="346" t="s">
        <v>172</v>
      </c>
      <c r="K118" s="347"/>
      <c r="L118" s="347"/>
      <c r="M118" s="347"/>
      <c r="N118" s="347"/>
      <c r="O118" s="347"/>
      <c r="P118" s="347" t="s">
        <v>155</v>
      </c>
      <c r="Q118" s="342" t="s">
        <v>294</v>
      </c>
      <c r="R118" s="352">
        <v>170000</v>
      </c>
      <c r="S118" s="353">
        <f t="shared" si="1"/>
        <v>170000</v>
      </c>
      <c r="T118" s="347" t="s">
        <v>310</v>
      </c>
      <c r="U118" s="354">
        <v>5</v>
      </c>
    </row>
    <row r="119" spans="1:21" s="354" customFormat="1" ht="15" customHeight="1">
      <c r="A119" s="347" t="s">
        <v>615</v>
      </c>
      <c r="B119" s="346" t="s">
        <v>143</v>
      </c>
      <c r="C119" s="347" t="s">
        <v>306</v>
      </c>
      <c r="D119" s="350" t="s">
        <v>307</v>
      </c>
      <c r="E119" s="347" t="s">
        <v>510</v>
      </c>
      <c r="F119" s="346" t="s">
        <v>324</v>
      </c>
      <c r="G119" s="347" t="s">
        <v>308</v>
      </c>
      <c r="H119" s="347"/>
      <c r="I119" s="347" t="s">
        <v>309</v>
      </c>
      <c r="J119" s="346" t="s">
        <v>172</v>
      </c>
      <c r="K119" s="347"/>
      <c r="L119" s="347"/>
      <c r="M119" s="347"/>
      <c r="N119" s="347"/>
      <c r="O119" s="347"/>
      <c r="P119" s="347" t="s">
        <v>155</v>
      </c>
      <c r="Q119" s="342" t="s">
        <v>294</v>
      </c>
      <c r="R119" s="352">
        <v>170000</v>
      </c>
      <c r="S119" s="353">
        <f t="shared" si="1"/>
        <v>170000</v>
      </c>
      <c r="T119" s="347" t="s">
        <v>310</v>
      </c>
      <c r="U119" s="354">
        <v>5</v>
      </c>
    </row>
    <row r="120" spans="1:21" s="354" customFormat="1" ht="15" customHeight="1">
      <c r="A120" s="347" t="s">
        <v>616</v>
      </c>
      <c r="B120" s="346" t="s">
        <v>143</v>
      </c>
      <c r="C120" s="347" t="s">
        <v>306</v>
      </c>
      <c r="D120" s="350" t="s">
        <v>307</v>
      </c>
      <c r="E120" s="347" t="s">
        <v>510</v>
      </c>
      <c r="F120" s="346" t="s">
        <v>325</v>
      </c>
      <c r="G120" s="347" t="s">
        <v>308</v>
      </c>
      <c r="H120" s="347"/>
      <c r="I120" s="347" t="s">
        <v>309</v>
      </c>
      <c r="J120" s="346" t="s">
        <v>172</v>
      </c>
      <c r="K120" s="347"/>
      <c r="L120" s="347"/>
      <c r="M120" s="347"/>
      <c r="N120" s="347"/>
      <c r="O120" s="347"/>
      <c r="P120" s="347" t="s">
        <v>155</v>
      </c>
      <c r="Q120" s="342" t="s">
        <v>294</v>
      </c>
      <c r="R120" s="352">
        <v>170000</v>
      </c>
      <c r="S120" s="353">
        <f t="shared" si="1"/>
        <v>170000</v>
      </c>
      <c r="T120" s="347" t="s">
        <v>310</v>
      </c>
      <c r="U120" s="354">
        <v>5</v>
      </c>
    </row>
    <row r="121" spans="1:21" s="354" customFormat="1" ht="15" customHeight="1">
      <c r="A121" s="347" t="s">
        <v>617</v>
      </c>
      <c r="B121" s="346" t="s">
        <v>143</v>
      </c>
      <c r="C121" s="347" t="s">
        <v>306</v>
      </c>
      <c r="D121" s="350" t="s">
        <v>307</v>
      </c>
      <c r="E121" s="347" t="s">
        <v>510</v>
      </c>
      <c r="F121" s="347" t="s">
        <v>326</v>
      </c>
      <c r="G121" s="347" t="s">
        <v>308</v>
      </c>
      <c r="H121" s="347"/>
      <c r="I121" s="347" t="s">
        <v>309</v>
      </c>
      <c r="J121" s="346" t="s">
        <v>172</v>
      </c>
      <c r="K121" s="347"/>
      <c r="L121" s="347"/>
      <c r="M121" s="347"/>
      <c r="N121" s="347"/>
      <c r="O121" s="347"/>
      <c r="P121" s="347" t="s">
        <v>155</v>
      </c>
      <c r="Q121" s="342" t="s">
        <v>294</v>
      </c>
      <c r="R121" s="352">
        <v>170000</v>
      </c>
      <c r="S121" s="353">
        <f t="shared" si="1"/>
        <v>170000</v>
      </c>
      <c r="T121" s="347" t="s">
        <v>310</v>
      </c>
      <c r="U121" s="354">
        <v>5</v>
      </c>
    </row>
    <row r="122" spans="1:21" s="354" customFormat="1" ht="15" customHeight="1">
      <c r="A122" s="347" t="s">
        <v>618</v>
      </c>
      <c r="B122" s="346" t="s">
        <v>143</v>
      </c>
      <c r="C122" s="347" t="s">
        <v>306</v>
      </c>
      <c r="D122" s="350" t="s">
        <v>307</v>
      </c>
      <c r="E122" s="347" t="s">
        <v>510</v>
      </c>
      <c r="F122" s="346" t="s">
        <v>327</v>
      </c>
      <c r="G122" s="347" t="s">
        <v>308</v>
      </c>
      <c r="H122" s="347"/>
      <c r="I122" s="347" t="s">
        <v>309</v>
      </c>
      <c r="J122" s="346" t="s">
        <v>172</v>
      </c>
      <c r="K122" s="347"/>
      <c r="L122" s="347"/>
      <c r="M122" s="347"/>
      <c r="N122" s="347"/>
      <c r="O122" s="347"/>
      <c r="P122" s="347" t="s">
        <v>155</v>
      </c>
      <c r="Q122" s="342" t="s">
        <v>294</v>
      </c>
      <c r="R122" s="352">
        <v>170000</v>
      </c>
      <c r="S122" s="353">
        <f t="shared" si="1"/>
        <v>170000</v>
      </c>
      <c r="T122" s="347" t="s">
        <v>310</v>
      </c>
      <c r="U122" s="354">
        <v>5</v>
      </c>
    </row>
    <row r="123" spans="1:21" s="354" customFormat="1" ht="15" customHeight="1">
      <c r="A123" s="347" t="s">
        <v>619</v>
      </c>
      <c r="B123" s="346" t="s">
        <v>143</v>
      </c>
      <c r="C123" s="347" t="s">
        <v>306</v>
      </c>
      <c r="D123" s="350" t="s">
        <v>307</v>
      </c>
      <c r="E123" s="347" t="s">
        <v>510</v>
      </c>
      <c r="F123" s="346" t="s">
        <v>328</v>
      </c>
      <c r="G123" s="347" t="s">
        <v>308</v>
      </c>
      <c r="H123" s="347"/>
      <c r="I123" s="347" t="s">
        <v>309</v>
      </c>
      <c r="J123" s="346" t="s">
        <v>172</v>
      </c>
      <c r="K123" s="347"/>
      <c r="L123" s="347"/>
      <c r="M123" s="347"/>
      <c r="N123" s="347"/>
      <c r="O123" s="347"/>
      <c r="P123" s="347" t="s">
        <v>155</v>
      </c>
      <c r="Q123" s="342" t="s">
        <v>294</v>
      </c>
      <c r="R123" s="352">
        <v>170000</v>
      </c>
      <c r="S123" s="353">
        <f t="shared" si="1"/>
        <v>170000</v>
      </c>
      <c r="T123" s="347" t="s">
        <v>310</v>
      </c>
      <c r="U123" s="354">
        <v>5</v>
      </c>
    </row>
    <row r="124" spans="1:21" s="354" customFormat="1" ht="15" customHeight="1">
      <c r="A124" s="347" t="s">
        <v>620</v>
      </c>
      <c r="B124" s="346" t="s">
        <v>143</v>
      </c>
      <c r="C124" s="347" t="s">
        <v>306</v>
      </c>
      <c r="D124" s="350" t="s">
        <v>307</v>
      </c>
      <c r="E124" s="347" t="s">
        <v>510</v>
      </c>
      <c r="F124" s="346" t="s">
        <v>329</v>
      </c>
      <c r="G124" s="347" t="s">
        <v>308</v>
      </c>
      <c r="H124" s="347"/>
      <c r="I124" s="347" t="s">
        <v>309</v>
      </c>
      <c r="J124" s="346" t="s">
        <v>172</v>
      </c>
      <c r="K124" s="347"/>
      <c r="L124" s="347"/>
      <c r="M124" s="347"/>
      <c r="N124" s="347"/>
      <c r="O124" s="347"/>
      <c r="P124" s="347" t="s">
        <v>155</v>
      </c>
      <c r="Q124" s="342" t="s">
        <v>294</v>
      </c>
      <c r="R124" s="352">
        <v>170000</v>
      </c>
      <c r="S124" s="353">
        <f t="shared" si="1"/>
        <v>170000</v>
      </c>
      <c r="T124" s="347" t="s">
        <v>310</v>
      </c>
      <c r="U124" s="354">
        <v>5</v>
      </c>
    </row>
    <row r="125" spans="1:21" s="354" customFormat="1" ht="15" customHeight="1">
      <c r="A125" s="347" t="s">
        <v>621</v>
      </c>
      <c r="B125" s="346" t="s">
        <v>143</v>
      </c>
      <c r="C125" s="347" t="s">
        <v>306</v>
      </c>
      <c r="D125" s="350" t="s">
        <v>307</v>
      </c>
      <c r="E125" s="347" t="s">
        <v>510</v>
      </c>
      <c r="F125" s="346" t="s">
        <v>330</v>
      </c>
      <c r="G125" s="347" t="s">
        <v>308</v>
      </c>
      <c r="H125" s="347"/>
      <c r="I125" s="347" t="s">
        <v>309</v>
      </c>
      <c r="J125" s="346" t="s">
        <v>172</v>
      </c>
      <c r="K125" s="347"/>
      <c r="L125" s="347"/>
      <c r="M125" s="347"/>
      <c r="N125" s="347"/>
      <c r="O125" s="347"/>
      <c r="P125" s="347" t="s">
        <v>155</v>
      </c>
      <c r="Q125" s="342" t="s">
        <v>294</v>
      </c>
      <c r="R125" s="352">
        <v>170000</v>
      </c>
      <c r="S125" s="353">
        <f t="shared" si="1"/>
        <v>170000</v>
      </c>
      <c r="T125" s="347" t="s">
        <v>310</v>
      </c>
      <c r="U125" s="354">
        <v>5</v>
      </c>
    </row>
    <row r="126" spans="1:21" s="354" customFormat="1" ht="15" customHeight="1">
      <c r="A126" s="347" t="s">
        <v>622</v>
      </c>
      <c r="B126" s="346" t="s">
        <v>143</v>
      </c>
      <c r="C126" s="347" t="s">
        <v>306</v>
      </c>
      <c r="D126" s="350" t="s">
        <v>307</v>
      </c>
      <c r="E126" s="347" t="s">
        <v>510</v>
      </c>
      <c r="F126" s="351" t="s">
        <v>331</v>
      </c>
      <c r="G126" s="347" t="s">
        <v>308</v>
      </c>
      <c r="H126" s="347"/>
      <c r="I126" s="347" t="s">
        <v>309</v>
      </c>
      <c r="J126" s="346" t="s">
        <v>172</v>
      </c>
      <c r="K126" s="347"/>
      <c r="L126" s="347"/>
      <c r="M126" s="347"/>
      <c r="N126" s="347"/>
      <c r="O126" s="347"/>
      <c r="P126" s="347" t="s">
        <v>155</v>
      </c>
      <c r="Q126" s="342" t="s">
        <v>294</v>
      </c>
      <c r="R126" s="352">
        <v>170000</v>
      </c>
      <c r="S126" s="353">
        <f t="shared" si="1"/>
        <v>170000</v>
      </c>
      <c r="T126" s="347" t="s">
        <v>310</v>
      </c>
      <c r="U126" s="354">
        <v>5</v>
      </c>
    </row>
    <row r="127" spans="1:21" s="354" customFormat="1" ht="15" customHeight="1">
      <c r="A127" s="347" t="s">
        <v>623</v>
      </c>
      <c r="B127" s="346" t="s">
        <v>143</v>
      </c>
      <c r="C127" s="347" t="s">
        <v>332</v>
      </c>
      <c r="D127" s="350" t="s">
        <v>333</v>
      </c>
      <c r="E127" s="347" t="s">
        <v>510</v>
      </c>
      <c r="F127" s="351" t="s">
        <v>317</v>
      </c>
      <c r="G127" s="347" t="s">
        <v>237</v>
      </c>
      <c r="H127" s="347"/>
      <c r="I127" s="347" t="s">
        <v>238</v>
      </c>
      <c r="J127" s="346" t="s">
        <v>334</v>
      </c>
      <c r="K127" s="347"/>
      <c r="L127" s="347"/>
      <c r="M127" s="347"/>
      <c r="N127" s="347"/>
      <c r="O127" s="347"/>
      <c r="P127" s="347" t="s">
        <v>155</v>
      </c>
      <c r="Q127" s="342" t="s">
        <v>294</v>
      </c>
      <c r="R127" s="352">
        <v>100000</v>
      </c>
      <c r="S127" s="353">
        <f t="shared" si="1"/>
        <v>100000</v>
      </c>
      <c r="T127" s="347" t="s">
        <v>260</v>
      </c>
      <c r="U127" s="354">
        <v>5</v>
      </c>
    </row>
    <row r="128" spans="1:21" s="354" customFormat="1" ht="15" customHeight="1">
      <c r="A128" s="347" t="s">
        <v>624</v>
      </c>
      <c r="B128" s="346" t="s">
        <v>143</v>
      </c>
      <c r="C128" s="347" t="s">
        <v>332</v>
      </c>
      <c r="D128" s="350" t="s">
        <v>333</v>
      </c>
      <c r="E128" s="347" t="s">
        <v>510</v>
      </c>
      <c r="F128" s="351" t="s">
        <v>318</v>
      </c>
      <c r="G128" s="347" t="s">
        <v>237</v>
      </c>
      <c r="H128" s="347"/>
      <c r="I128" s="347" t="s">
        <v>238</v>
      </c>
      <c r="J128" s="346" t="s">
        <v>240</v>
      </c>
      <c r="K128" s="347"/>
      <c r="L128" s="347"/>
      <c r="M128" s="347"/>
      <c r="N128" s="347"/>
      <c r="O128" s="347"/>
      <c r="P128" s="347" t="s">
        <v>155</v>
      </c>
      <c r="Q128" s="342" t="s">
        <v>294</v>
      </c>
      <c r="R128" s="352">
        <v>755000</v>
      </c>
      <c r="S128" s="353">
        <f t="shared" si="1"/>
        <v>755000</v>
      </c>
      <c r="T128" s="347" t="s">
        <v>260</v>
      </c>
      <c r="U128" s="354">
        <v>5</v>
      </c>
    </row>
    <row r="129" spans="1:21" s="354" customFormat="1" ht="15" customHeight="1">
      <c r="A129" s="347" t="s">
        <v>625</v>
      </c>
      <c r="B129" s="346" t="s">
        <v>143</v>
      </c>
      <c r="C129" s="347" t="s">
        <v>335</v>
      </c>
      <c r="D129" s="350" t="s">
        <v>336</v>
      </c>
      <c r="E129" s="347" t="s">
        <v>510</v>
      </c>
      <c r="F129" s="346" t="s">
        <v>224</v>
      </c>
      <c r="G129" s="347" t="s">
        <v>237</v>
      </c>
      <c r="H129" s="347"/>
      <c r="I129" s="347" t="s">
        <v>238</v>
      </c>
      <c r="J129" s="346" t="s">
        <v>172</v>
      </c>
      <c r="K129" s="347"/>
      <c r="L129" s="347"/>
      <c r="M129" s="347"/>
      <c r="N129" s="347"/>
      <c r="O129" s="347"/>
      <c r="P129" s="347" t="s">
        <v>155</v>
      </c>
      <c r="Q129" s="342" t="s">
        <v>294</v>
      </c>
      <c r="R129" s="352">
        <v>100000</v>
      </c>
      <c r="S129" s="353">
        <f t="shared" si="1"/>
        <v>100000</v>
      </c>
      <c r="T129" s="347" t="s">
        <v>260</v>
      </c>
      <c r="U129" s="354">
        <v>5</v>
      </c>
    </row>
    <row r="130" spans="1:21" s="354" customFormat="1" ht="15" customHeight="1">
      <c r="A130" s="347" t="s">
        <v>626</v>
      </c>
      <c r="B130" s="346" t="s">
        <v>143</v>
      </c>
      <c r="C130" s="347" t="s">
        <v>335</v>
      </c>
      <c r="D130" s="350" t="s">
        <v>336</v>
      </c>
      <c r="E130" s="347" t="s">
        <v>510</v>
      </c>
      <c r="F130" s="346" t="s">
        <v>146</v>
      </c>
      <c r="G130" s="347" t="s">
        <v>237</v>
      </c>
      <c r="H130" s="347"/>
      <c r="I130" s="347" t="s">
        <v>238</v>
      </c>
      <c r="J130" s="346" t="s">
        <v>172</v>
      </c>
      <c r="K130" s="347"/>
      <c r="L130" s="347"/>
      <c r="M130" s="347"/>
      <c r="N130" s="347"/>
      <c r="O130" s="347"/>
      <c r="P130" s="347" t="s">
        <v>155</v>
      </c>
      <c r="Q130" s="342" t="s">
        <v>294</v>
      </c>
      <c r="R130" s="352">
        <v>100000</v>
      </c>
      <c r="S130" s="353">
        <f t="shared" si="1"/>
        <v>100000</v>
      </c>
      <c r="T130" s="347" t="s">
        <v>260</v>
      </c>
      <c r="U130" s="354">
        <v>5</v>
      </c>
    </row>
    <row r="131" spans="1:21" s="354" customFormat="1" ht="15" customHeight="1">
      <c r="A131" s="347" t="s">
        <v>627</v>
      </c>
      <c r="B131" s="346" t="s">
        <v>143</v>
      </c>
      <c r="C131" s="347" t="s">
        <v>335</v>
      </c>
      <c r="D131" s="350" t="s">
        <v>336</v>
      </c>
      <c r="E131" s="347" t="s">
        <v>510</v>
      </c>
      <c r="F131" s="346" t="s">
        <v>159</v>
      </c>
      <c r="G131" s="347" t="s">
        <v>237</v>
      </c>
      <c r="H131" s="347"/>
      <c r="I131" s="347" t="s">
        <v>238</v>
      </c>
      <c r="J131" s="346" t="s">
        <v>172</v>
      </c>
      <c r="K131" s="347"/>
      <c r="L131" s="347"/>
      <c r="M131" s="347"/>
      <c r="N131" s="347"/>
      <c r="O131" s="347"/>
      <c r="P131" s="347" t="s">
        <v>155</v>
      </c>
      <c r="Q131" s="342" t="s">
        <v>294</v>
      </c>
      <c r="R131" s="352">
        <v>100000</v>
      </c>
      <c r="S131" s="353">
        <f t="shared" si="1"/>
        <v>100000</v>
      </c>
      <c r="T131" s="347" t="s">
        <v>260</v>
      </c>
      <c r="U131" s="354">
        <v>5</v>
      </c>
    </row>
    <row r="132" spans="1:21" s="354" customFormat="1" ht="15" customHeight="1">
      <c r="A132" s="347" t="s">
        <v>628</v>
      </c>
      <c r="B132" s="346" t="s">
        <v>143</v>
      </c>
      <c r="C132" s="347" t="s">
        <v>335</v>
      </c>
      <c r="D132" s="350" t="s">
        <v>336</v>
      </c>
      <c r="E132" s="347" t="s">
        <v>510</v>
      </c>
      <c r="F132" s="346" t="s">
        <v>183</v>
      </c>
      <c r="G132" s="347" t="s">
        <v>237</v>
      </c>
      <c r="H132" s="347"/>
      <c r="I132" s="347" t="s">
        <v>238</v>
      </c>
      <c r="J132" s="346" t="s">
        <v>172</v>
      </c>
      <c r="K132" s="347"/>
      <c r="L132" s="347"/>
      <c r="M132" s="347"/>
      <c r="N132" s="347"/>
      <c r="O132" s="347"/>
      <c r="P132" s="347" t="s">
        <v>155</v>
      </c>
      <c r="Q132" s="342" t="s">
        <v>294</v>
      </c>
      <c r="R132" s="352">
        <v>100000</v>
      </c>
      <c r="S132" s="353">
        <f t="shared" si="1"/>
        <v>100000</v>
      </c>
      <c r="T132" s="347" t="s">
        <v>260</v>
      </c>
      <c r="U132" s="354">
        <v>5</v>
      </c>
    </row>
    <row r="133" spans="1:21" s="354" customFormat="1" ht="15" customHeight="1">
      <c r="A133" s="347" t="s">
        <v>629</v>
      </c>
      <c r="B133" s="346" t="s">
        <v>143</v>
      </c>
      <c r="C133" s="347" t="s">
        <v>335</v>
      </c>
      <c r="D133" s="350" t="s">
        <v>336</v>
      </c>
      <c r="E133" s="347" t="s">
        <v>510</v>
      </c>
      <c r="F133" s="346" t="s">
        <v>193</v>
      </c>
      <c r="G133" s="347" t="s">
        <v>237</v>
      </c>
      <c r="H133" s="347"/>
      <c r="I133" s="347" t="s">
        <v>238</v>
      </c>
      <c r="J133" s="346" t="s">
        <v>172</v>
      </c>
      <c r="K133" s="347"/>
      <c r="L133" s="347"/>
      <c r="M133" s="347"/>
      <c r="N133" s="347"/>
      <c r="O133" s="347"/>
      <c r="P133" s="347" t="s">
        <v>155</v>
      </c>
      <c r="Q133" s="342" t="s">
        <v>294</v>
      </c>
      <c r="R133" s="352">
        <v>100000</v>
      </c>
      <c r="S133" s="353">
        <f t="shared" si="1"/>
        <v>100000</v>
      </c>
      <c r="T133" s="347" t="s">
        <v>260</v>
      </c>
      <c r="U133" s="354">
        <v>5</v>
      </c>
    </row>
    <row r="134" spans="1:21" s="354" customFormat="1" ht="15" customHeight="1">
      <c r="A134" s="347" t="s">
        <v>630</v>
      </c>
      <c r="B134" s="346" t="s">
        <v>143</v>
      </c>
      <c r="C134" s="347" t="s">
        <v>335</v>
      </c>
      <c r="D134" s="350" t="s">
        <v>336</v>
      </c>
      <c r="E134" s="347" t="s">
        <v>510</v>
      </c>
      <c r="F134" s="346" t="s">
        <v>199</v>
      </c>
      <c r="G134" s="347" t="s">
        <v>237</v>
      </c>
      <c r="H134" s="347"/>
      <c r="I134" s="347" t="s">
        <v>238</v>
      </c>
      <c r="J134" s="346" t="s">
        <v>172</v>
      </c>
      <c r="K134" s="347"/>
      <c r="L134" s="347"/>
      <c r="M134" s="347"/>
      <c r="N134" s="347"/>
      <c r="O134" s="347"/>
      <c r="P134" s="347" t="s">
        <v>155</v>
      </c>
      <c r="Q134" s="342" t="s">
        <v>294</v>
      </c>
      <c r="R134" s="352">
        <v>100000</v>
      </c>
      <c r="S134" s="353">
        <f t="shared" si="1"/>
        <v>100000</v>
      </c>
      <c r="T134" s="347" t="s">
        <v>260</v>
      </c>
      <c r="U134" s="354">
        <v>5</v>
      </c>
    </row>
    <row r="135" spans="1:21" s="354" customFormat="1" ht="15" customHeight="1">
      <c r="A135" s="347" t="s">
        <v>631</v>
      </c>
      <c r="B135" s="346" t="s">
        <v>143</v>
      </c>
      <c r="C135" s="347" t="s">
        <v>335</v>
      </c>
      <c r="D135" s="350" t="s">
        <v>336</v>
      </c>
      <c r="E135" s="347" t="s">
        <v>510</v>
      </c>
      <c r="F135" s="346" t="s">
        <v>234</v>
      </c>
      <c r="G135" s="347" t="s">
        <v>237</v>
      </c>
      <c r="H135" s="347"/>
      <c r="I135" s="347" t="s">
        <v>238</v>
      </c>
      <c r="J135" s="346" t="s">
        <v>172</v>
      </c>
      <c r="K135" s="347"/>
      <c r="L135" s="347"/>
      <c r="M135" s="347"/>
      <c r="N135" s="347"/>
      <c r="O135" s="347"/>
      <c r="P135" s="347" t="s">
        <v>155</v>
      </c>
      <c r="Q135" s="342" t="s">
        <v>294</v>
      </c>
      <c r="R135" s="352">
        <v>100000</v>
      </c>
      <c r="S135" s="353">
        <f t="shared" ref="S135:S184" si="2">R135*1</f>
        <v>100000</v>
      </c>
      <c r="T135" s="347" t="s">
        <v>260</v>
      </c>
      <c r="U135" s="354">
        <v>5</v>
      </c>
    </row>
    <row r="136" spans="1:21" s="354" customFormat="1" ht="15" customHeight="1">
      <c r="A136" s="347" t="s">
        <v>632</v>
      </c>
      <c r="B136" s="346" t="s">
        <v>143</v>
      </c>
      <c r="C136" s="347" t="s">
        <v>335</v>
      </c>
      <c r="D136" s="350" t="s">
        <v>336</v>
      </c>
      <c r="E136" s="347" t="s">
        <v>510</v>
      </c>
      <c r="F136" s="346" t="s">
        <v>169</v>
      </c>
      <c r="G136" s="347" t="s">
        <v>237</v>
      </c>
      <c r="H136" s="347"/>
      <c r="I136" s="347" t="s">
        <v>238</v>
      </c>
      <c r="J136" s="346" t="s">
        <v>172</v>
      </c>
      <c r="K136" s="347"/>
      <c r="L136" s="347"/>
      <c r="M136" s="347"/>
      <c r="N136" s="347"/>
      <c r="O136" s="347"/>
      <c r="P136" s="347" t="s">
        <v>155</v>
      </c>
      <c r="Q136" s="342" t="s">
        <v>294</v>
      </c>
      <c r="R136" s="352">
        <v>100000</v>
      </c>
      <c r="S136" s="353">
        <f t="shared" si="2"/>
        <v>100000</v>
      </c>
      <c r="T136" s="347" t="s">
        <v>260</v>
      </c>
      <c r="U136" s="354">
        <v>5</v>
      </c>
    </row>
    <row r="137" spans="1:21" s="354" customFormat="1" ht="15" customHeight="1">
      <c r="A137" s="347" t="s">
        <v>633</v>
      </c>
      <c r="B137" s="346" t="s">
        <v>143</v>
      </c>
      <c r="C137" s="347" t="s">
        <v>335</v>
      </c>
      <c r="D137" s="350" t="s">
        <v>336</v>
      </c>
      <c r="E137" s="347" t="s">
        <v>510</v>
      </c>
      <c r="F137" s="346" t="s">
        <v>215</v>
      </c>
      <c r="G137" s="347" t="s">
        <v>237</v>
      </c>
      <c r="H137" s="347"/>
      <c r="I137" s="347" t="s">
        <v>238</v>
      </c>
      <c r="J137" s="346" t="s">
        <v>172</v>
      </c>
      <c r="K137" s="347"/>
      <c r="L137" s="347"/>
      <c r="M137" s="347"/>
      <c r="N137" s="347"/>
      <c r="O137" s="347"/>
      <c r="P137" s="347" t="s">
        <v>155</v>
      </c>
      <c r="Q137" s="342" t="s">
        <v>294</v>
      </c>
      <c r="R137" s="352">
        <v>100000</v>
      </c>
      <c r="S137" s="353">
        <f t="shared" si="2"/>
        <v>100000</v>
      </c>
      <c r="T137" s="347" t="s">
        <v>260</v>
      </c>
      <c r="U137" s="354">
        <v>5</v>
      </c>
    </row>
    <row r="138" spans="1:21" s="354" customFormat="1" ht="15" customHeight="1">
      <c r="A138" s="347" t="s">
        <v>634</v>
      </c>
      <c r="B138" s="346" t="s">
        <v>143</v>
      </c>
      <c r="C138" s="347" t="s">
        <v>335</v>
      </c>
      <c r="D138" s="350" t="s">
        <v>336</v>
      </c>
      <c r="E138" s="347" t="s">
        <v>510</v>
      </c>
      <c r="F138" s="347" t="s">
        <v>311</v>
      </c>
      <c r="G138" s="347" t="s">
        <v>237</v>
      </c>
      <c r="H138" s="347"/>
      <c r="I138" s="347" t="s">
        <v>238</v>
      </c>
      <c r="J138" s="346" t="s">
        <v>172</v>
      </c>
      <c r="K138" s="347"/>
      <c r="L138" s="347"/>
      <c r="M138" s="347"/>
      <c r="N138" s="347"/>
      <c r="O138" s="347"/>
      <c r="P138" s="347" t="s">
        <v>155</v>
      </c>
      <c r="Q138" s="342" t="s">
        <v>294</v>
      </c>
      <c r="R138" s="352">
        <v>100000</v>
      </c>
      <c r="S138" s="353">
        <f t="shared" si="2"/>
        <v>100000</v>
      </c>
      <c r="T138" s="347" t="s">
        <v>260</v>
      </c>
      <c r="U138" s="354">
        <v>5</v>
      </c>
    </row>
    <row r="139" spans="1:21" s="354" customFormat="1" ht="15" customHeight="1">
      <c r="A139" s="347" t="s">
        <v>637</v>
      </c>
      <c r="B139" s="346" t="s">
        <v>143</v>
      </c>
      <c r="C139" s="347" t="s">
        <v>337</v>
      </c>
      <c r="D139" s="350" t="s">
        <v>338</v>
      </c>
      <c r="E139" s="347" t="s">
        <v>510</v>
      </c>
      <c r="F139" s="351" t="s">
        <v>193</v>
      </c>
      <c r="G139" s="347" t="s">
        <v>339</v>
      </c>
      <c r="H139" s="347"/>
      <c r="I139" s="347" t="s">
        <v>340</v>
      </c>
      <c r="J139" s="346" t="s">
        <v>217</v>
      </c>
      <c r="K139" s="347"/>
      <c r="L139" s="347"/>
      <c r="M139" s="347"/>
      <c r="N139" s="347"/>
      <c r="O139" s="347"/>
      <c r="P139" s="347" t="s">
        <v>155</v>
      </c>
      <c r="Q139" s="342" t="s">
        <v>294</v>
      </c>
      <c r="R139" s="352">
        <v>250000</v>
      </c>
      <c r="S139" s="353">
        <f t="shared" si="2"/>
        <v>250000</v>
      </c>
      <c r="T139" s="347" t="s">
        <v>260</v>
      </c>
      <c r="U139" s="354">
        <v>5</v>
      </c>
    </row>
    <row r="140" spans="1:21" s="354" customFormat="1" ht="15" customHeight="1">
      <c r="A140" s="347" t="s">
        <v>638</v>
      </c>
      <c r="B140" s="346" t="s">
        <v>143</v>
      </c>
      <c r="C140" s="347" t="s">
        <v>341</v>
      </c>
      <c r="D140" s="350" t="s">
        <v>342</v>
      </c>
      <c r="E140" s="347" t="s">
        <v>510</v>
      </c>
      <c r="F140" s="351" t="s">
        <v>224</v>
      </c>
      <c r="G140" s="347" t="s">
        <v>343</v>
      </c>
      <c r="H140" s="347"/>
      <c r="I140" s="347" t="s">
        <v>344</v>
      </c>
      <c r="J140" s="346" t="s">
        <v>345</v>
      </c>
      <c r="K140" s="347"/>
      <c r="L140" s="347" t="s">
        <v>346</v>
      </c>
      <c r="M140" s="347"/>
      <c r="N140" s="347"/>
      <c r="O140" s="347"/>
      <c r="P140" s="347" t="s">
        <v>155</v>
      </c>
      <c r="Q140" s="342" t="s">
        <v>294</v>
      </c>
      <c r="R140" s="352">
        <v>3800000</v>
      </c>
      <c r="S140" s="353">
        <f t="shared" si="2"/>
        <v>3800000</v>
      </c>
      <c r="T140" s="347" t="s">
        <v>347</v>
      </c>
      <c r="U140" s="354">
        <v>5</v>
      </c>
    </row>
    <row r="141" spans="1:21" s="354" customFormat="1" ht="15" customHeight="1">
      <c r="A141" s="347" t="s">
        <v>639</v>
      </c>
      <c r="B141" s="346" t="s">
        <v>143</v>
      </c>
      <c r="C141" s="347" t="s">
        <v>341</v>
      </c>
      <c r="D141" s="350" t="s">
        <v>342</v>
      </c>
      <c r="E141" s="347" t="s">
        <v>510</v>
      </c>
      <c r="F141" s="351" t="s">
        <v>146</v>
      </c>
      <c r="G141" s="347" t="s">
        <v>343</v>
      </c>
      <c r="H141" s="347"/>
      <c r="I141" s="347" t="s">
        <v>344</v>
      </c>
      <c r="J141" s="346" t="s">
        <v>345</v>
      </c>
      <c r="K141" s="347"/>
      <c r="L141" s="347" t="s">
        <v>348</v>
      </c>
      <c r="M141" s="347"/>
      <c r="N141" s="347"/>
      <c r="O141" s="347"/>
      <c r="P141" s="347" t="s">
        <v>155</v>
      </c>
      <c r="Q141" s="342" t="s">
        <v>294</v>
      </c>
      <c r="R141" s="352">
        <v>3800000</v>
      </c>
      <c r="S141" s="353">
        <f t="shared" si="2"/>
        <v>3800000</v>
      </c>
      <c r="T141" s="347" t="s">
        <v>347</v>
      </c>
      <c r="U141" s="354">
        <v>5</v>
      </c>
    </row>
    <row r="142" spans="1:21" s="354" customFormat="1" ht="15" customHeight="1">
      <c r="A142" s="347" t="s">
        <v>642</v>
      </c>
      <c r="B142" s="346" t="s">
        <v>143</v>
      </c>
      <c r="C142" s="347" t="s">
        <v>353</v>
      </c>
      <c r="D142" s="350" t="s">
        <v>354</v>
      </c>
      <c r="E142" s="347" t="s">
        <v>380</v>
      </c>
      <c r="F142" s="351" t="s">
        <v>224</v>
      </c>
      <c r="G142" s="347" t="s">
        <v>355</v>
      </c>
      <c r="H142" s="347"/>
      <c r="I142" s="347" t="s">
        <v>149</v>
      </c>
      <c r="J142" s="346" t="s">
        <v>356</v>
      </c>
      <c r="K142" s="347"/>
      <c r="L142" s="347"/>
      <c r="M142" s="347"/>
      <c r="N142" s="347"/>
      <c r="O142" s="347"/>
      <c r="P142" s="347" t="s">
        <v>155</v>
      </c>
      <c r="Q142" s="342" t="s">
        <v>357</v>
      </c>
      <c r="R142" s="352">
        <v>950000</v>
      </c>
      <c r="S142" s="353">
        <f t="shared" si="2"/>
        <v>950000</v>
      </c>
      <c r="T142" s="347" t="s">
        <v>260</v>
      </c>
      <c r="U142" s="354">
        <v>5</v>
      </c>
    </row>
    <row r="143" spans="1:21" s="354" customFormat="1" ht="15" customHeight="1">
      <c r="A143" s="347" t="s">
        <v>645</v>
      </c>
      <c r="B143" s="346" t="s">
        <v>143</v>
      </c>
      <c r="C143" s="347" t="s">
        <v>361</v>
      </c>
      <c r="D143" s="350" t="s">
        <v>362</v>
      </c>
      <c r="E143" s="347" t="s">
        <v>646</v>
      </c>
      <c r="F143" s="351" t="s">
        <v>224</v>
      </c>
      <c r="G143" s="347" t="s">
        <v>363</v>
      </c>
      <c r="H143" s="347" t="s">
        <v>364</v>
      </c>
      <c r="I143" s="347" t="s">
        <v>344</v>
      </c>
      <c r="J143" s="346" t="s">
        <v>265</v>
      </c>
      <c r="K143" s="347"/>
      <c r="L143" s="347"/>
      <c r="M143" s="347"/>
      <c r="N143" s="347"/>
      <c r="O143" s="347"/>
      <c r="P143" s="347" t="s">
        <v>155</v>
      </c>
      <c r="Q143" s="342" t="s">
        <v>156</v>
      </c>
      <c r="R143" s="352">
        <v>1500000</v>
      </c>
      <c r="S143" s="353">
        <f t="shared" si="2"/>
        <v>1500000</v>
      </c>
      <c r="T143" s="347" t="s">
        <v>260</v>
      </c>
      <c r="U143" s="354">
        <v>5</v>
      </c>
    </row>
    <row r="144" spans="1:21" s="354" customFormat="1" ht="15" customHeight="1">
      <c r="A144" s="347" t="s">
        <v>647</v>
      </c>
      <c r="B144" s="346" t="s">
        <v>143</v>
      </c>
      <c r="C144" s="347" t="s">
        <v>365</v>
      </c>
      <c r="D144" s="350" t="s">
        <v>366</v>
      </c>
      <c r="E144" s="347" t="s">
        <v>646</v>
      </c>
      <c r="F144" s="351" t="s">
        <v>224</v>
      </c>
      <c r="G144" s="347"/>
      <c r="H144" s="347"/>
      <c r="I144" s="347" t="s">
        <v>344</v>
      </c>
      <c r="J144" s="346" t="s">
        <v>259</v>
      </c>
      <c r="K144" s="347"/>
      <c r="L144" s="347"/>
      <c r="M144" s="347"/>
      <c r="N144" s="347"/>
      <c r="O144" s="347"/>
      <c r="P144" s="347" t="s">
        <v>155</v>
      </c>
      <c r="Q144" s="342" t="s">
        <v>156</v>
      </c>
      <c r="R144" s="352">
        <v>6108000</v>
      </c>
      <c r="S144" s="353">
        <f t="shared" si="2"/>
        <v>6108000</v>
      </c>
      <c r="T144" s="347" t="s">
        <v>260</v>
      </c>
      <c r="U144" s="354">
        <v>5</v>
      </c>
    </row>
    <row r="145" spans="1:21" s="354" customFormat="1" ht="15" customHeight="1">
      <c r="A145" s="347" t="s">
        <v>648</v>
      </c>
      <c r="B145" s="346" t="s">
        <v>143</v>
      </c>
      <c r="C145" s="347" t="s">
        <v>365</v>
      </c>
      <c r="D145" s="350" t="s">
        <v>366</v>
      </c>
      <c r="E145" s="347" t="s">
        <v>646</v>
      </c>
      <c r="F145" s="351" t="s">
        <v>146</v>
      </c>
      <c r="G145" s="347"/>
      <c r="H145" s="347"/>
      <c r="I145" s="347" t="s">
        <v>344</v>
      </c>
      <c r="J145" s="346" t="s">
        <v>259</v>
      </c>
      <c r="K145" s="347"/>
      <c r="L145" s="347"/>
      <c r="M145" s="347"/>
      <c r="N145" s="347"/>
      <c r="O145" s="347"/>
      <c r="P145" s="347" t="s">
        <v>155</v>
      </c>
      <c r="Q145" s="342" t="s">
        <v>156</v>
      </c>
      <c r="R145" s="352">
        <v>6108000</v>
      </c>
      <c r="S145" s="353">
        <f t="shared" si="2"/>
        <v>6108000</v>
      </c>
      <c r="T145" s="347" t="s">
        <v>260</v>
      </c>
      <c r="U145" s="354">
        <v>5</v>
      </c>
    </row>
    <row r="146" spans="1:21" s="354" customFormat="1" ht="15" customHeight="1">
      <c r="A146" s="347" t="s">
        <v>649</v>
      </c>
      <c r="B146" s="346" t="s">
        <v>143</v>
      </c>
      <c r="C146" s="347" t="s">
        <v>367</v>
      </c>
      <c r="D146" s="350" t="s">
        <v>368</v>
      </c>
      <c r="E146" s="347" t="s">
        <v>646</v>
      </c>
      <c r="F146" s="351" t="s">
        <v>193</v>
      </c>
      <c r="G146" s="347"/>
      <c r="H146" s="347"/>
      <c r="I146" s="347" t="s">
        <v>344</v>
      </c>
      <c r="J146" s="346" t="s">
        <v>259</v>
      </c>
      <c r="K146" s="347"/>
      <c r="L146" s="347"/>
      <c r="M146" s="347"/>
      <c r="N146" s="347"/>
      <c r="O146" s="347"/>
      <c r="P146" s="347" t="s">
        <v>155</v>
      </c>
      <c r="Q146" s="342" t="s">
        <v>352</v>
      </c>
      <c r="R146" s="352">
        <v>63900</v>
      </c>
      <c r="S146" s="353">
        <f t="shared" si="2"/>
        <v>63900</v>
      </c>
      <c r="T146" s="347" t="s">
        <v>260</v>
      </c>
      <c r="U146" s="354">
        <v>5</v>
      </c>
    </row>
    <row r="147" spans="1:21" s="354" customFormat="1" ht="15" customHeight="1">
      <c r="A147" s="347" t="s">
        <v>650</v>
      </c>
      <c r="B147" s="346" t="s">
        <v>143</v>
      </c>
      <c r="C147" s="347" t="s">
        <v>369</v>
      </c>
      <c r="D147" s="350" t="s">
        <v>370</v>
      </c>
      <c r="E147" s="347" t="s">
        <v>380</v>
      </c>
      <c r="F147" s="351" t="s">
        <v>224</v>
      </c>
      <c r="G147" s="347" t="s">
        <v>371</v>
      </c>
      <c r="H147" s="347"/>
      <c r="I147" s="347" t="s">
        <v>250</v>
      </c>
      <c r="J147" s="347" t="s">
        <v>240</v>
      </c>
      <c r="K147" s="347"/>
      <c r="L147" s="347"/>
      <c r="M147" s="347"/>
      <c r="N147" s="347"/>
      <c r="O147" s="347"/>
      <c r="P147" s="347" t="s">
        <v>155</v>
      </c>
      <c r="Q147" s="342" t="s">
        <v>294</v>
      </c>
      <c r="R147" s="352">
        <v>80000</v>
      </c>
      <c r="S147" s="353">
        <f t="shared" si="2"/>
        <v>80000</v>
      </c>
      <c r="T147" s="347" t="s">
        <v>260</v>
      </c>
      <c r="U147" s="354">
        <v>5</v>
      </c>
    </row>
    <row r="148" spans="1:21" s="354" customFormat="1" ht="15" customHeight="1">
      <c r="A148" s="347" t="s">
        <v>651</v>
      </c>
      <c r="B148" s="346" t="s">
        <v>143</v>
      </c>
      <c r="C148" s="347" t="s">
        <v>372</v>
      </c>
      <c r="D148" s="350" t="s">
        <v>373</v>
      </c>
      <c r="E148" s="347" t="s">
        <v>380</v>
      </c>
      <c r="F148" s="351" t="s">
        <v>224</v>
      </c>
      <c r="G148" s="347" t="s">
        <v>237</v>
      </c>
      <c r="H148" s="347"/>
      <c r="I148" s="347" t="s">
        <v>254</v>
      </c>
      <c r="J148" s="346" t="s">
        <v>172</v>
      </c>
      <c r="K148" s="347"/>
      <c r="L148" s="347"/>
      <c r="M148" s="347"/>
      <c r="N148" s="347"/>
      <c r="O148" s="347"/>
      <c r="P148" s="347" t="s">
        <v>155</v>
      </c>
      <c r="Q148" s="342" t="s">
        <v>294</v>
      </c>
      <c r="R148" s="352">
        <v>1100000</v>
      </c>
      <c r="S148" s="353">
        <f t="shared" si="2"/>
        <v>1100000</v>
      </c>
      <c r="T148" s="347" t="s">
        <v>260</v>
      </c>
      <c r="U148" s="354">
        <v>5</v>
      </c>
    </row>
    <row r="149" spans="1:21" s="354" customFormat="1" ht="15" customHeight="1">
      <c r="A149" s="347" t="s">
        <v>652</v>
      </c>
      <c r="B149" s="346" t="s">
        <v>143</v>
      </c>
      <c r="C149" s="347" t="s">
        <v>374</v>
      </c>
      <c r="D149" s="350" t="s">
        <v>375</v>
      </c>
      <c r="E149" s="347" t="s">
        <v>646</v>
      </c>
      <c r="F149" s="351" t="s">
        <v>224</v>
      </c>
      <c r="G149" s="347" t="s">
        <v>376</v>
      </c>
      <c r="H149" s="347"/>
      <c r="I149" s="347" t="s">
        <v>377</v>
      </c>
      <c r="J149" s="347" t="s">
        <v>150</v>
      </c>
      <c r="K149" s="347"/>
      <c r="L149" s="347"/>
      <c r="M149" s="347"/>
      <c r="N149" s="347"/>
      <c r="O149" s="347"/>
      <c r="P149" s="347" t="s">
        <v>155</v>
      </c>
      <c r="Q149" s="342" t="s">
        <v>352</v>
      </c>
      <c r="R149" s="352">
        <v>10000000</v>
      </c>
      <c r="S149" s="353">
        <f t="shared" si="2"/>
        <v>10000000</v>
      </c>
      <c r="T149" s="347" t="s">
        <v>260</v>
      </c>
      <c r="U149" s="354">
        <v>5</v>
      </c>
    </row>
    <row r="150" spans="1:21" s="354" customFormat="1" ht="15" customHeight="1">
      <c r="A150" s="347" t="s">
        <v>653</v>
      </c>
      <c r="B150" s="346" t="s">
        <v>143</v>
      </c>
      <c r="C150" s="347" t="s">
        <v>378</v>
      </c>
      <c r="D150" s="350" t="s">
        <v>379</v>
      </c>
      <c r="E150" s="347" t="s">
        <v>380</v>
      </c>
      <c r="F150" s="351" t="s">
        <v>224</v>
      </c>
      <c r="G150" s="347"/>
      <c r="H150" s="347"/>
      <c r="I150" s="347"/>
      <c r="J150" s="346" t="s">
        <v>356</v>
      </c>
      <c r="K150" s="347"/>
      <c r="L150" s="347"/>
      <c r="M150" s="347"/>
      <c r="N150" s="347"/>
      <c r="O150" s="347"/>
      <c r="P150" s="347" t="s">
        <v>155</v>
      </c>
      <c r="Q150" s="342" t="s">
        <v>352</v>
      </c>
      <c r="R150" s="352">
        <v>75000</v>
      </c>
      <c r="S150" s="353">
        <f t="shared" si="2"/>
        <v>75000</v>
      </c>
      <c r="T150" s="347" t="s">
        <v>260</v>
      </c>
      <c r="U150" s="354">
        <v>5</v>
      </c>
    </row>
    <row r="151" spans="1:21" s="354" customFormat="1" ht="15" customHeight="1">
      <c r="A151" s="347" t="s">
        <v>654</v>
      </c>
      <c r="B151" s="346" t="s">
        <v>143</v>
      </c>
      <c r="C151" s="347" t="s">
        <v>378</v>
      </c>
      <c r="D151" s="350" t="s">
        <v>379</v>
      </c>
      <c r="E151" s="347" t="s">
        <v>380</v>
      </c>
      <c r="F151" s="351" t="s">
        <v>146</v>
      </c>
      <c r="G151" s="347"/>
      <c r="H151" s="347"/>
      <c r="I151" s="347"/>
      <c r="J151" s="347" t="s">
        <v>356</v>
      </c>
      <c r="K151" s="347"/>
      <c r="L151" s="347"/>
      <c r="M151" s="347"/>
      <c r="N151" s="347"/>
      <c r="O151" s="347"/>
      <c r="P151" s="347" t="s">
        <v>155</v>
      </c>
      <c r="Q151" s="342" t="s">
        <v>156</v>
      </c>
      <c r="R151" s="352">
        <v>75000</v>
      </c>
      <c r="S151" s="353">
        <f t="shared" si="2"/>
        <v>75000</v>
      </c>
      <c r="T151" s="347" t="s">
        <v>260</v>
      </c>
      <c r="U151" s="354">
        <v>5</v>
      </c>
    </row>
    <row r="152" spans="1:21" s="354" customFormat="1" ht="15" customHeight="1">
      <c r="A152" s="347" t="s">
        <v>655</v>
      </c>
      <c r="B152" s="346" t="s">
        <v>143</v>
      </c>
      <c r="C152" s="347" t="s">
        <v>378</v>
      </c>
      <c r="D152" s="350" t="s">
        <v>380</v>
      </c>
      <c r="E152" s="347" t="s">
        <v>380</v>
      </c>
      <c r="F152" s="351" t="s">
        <v>159</v>
      </c>
      <c r="G152" s="347"/>
      <c r="H152" s="347"/>
      <c r="I152" s="347" t="s">
        <v>381</v>
      </c>
      <c r="J152" s="347" t="s">
        <v>345</v>
      </c>
      <c r="K152" s="347"/>
      <c r="L152" s="347"/>
      <c r="M152" s="347"/>
      <c r="N152" s="347"/>
      <c r="O152" s="347"/>
      <c r="P152" s="347" t="s">
        <v>155</v>
      </c>
      <c r="Q152" s="342" t="s">
        <v>289</v>
      </c>
      <c r="R152" s="352">
        <v>3930000</v>
      </c>
      <c r="S152" s="353">
        <f t="shared" si="2"/>
        <v>3930000</v>
      </c>
      <c r="T152" s="347" t="s">
        <v>382</v>
      </c>
      <c r="U152" s="354">
        <v>5</v>
      </c>
    </row>
    <row r="153" spans="1:21" s="354" customFormat="1" ht="15" customHeight="1">
      <c r="A153" s="347" t="s">
        <v>664</v>
      </c>
      <c r="B153" s="346" t="s">
        <v>143</v>
      </c>
      <c r="C153" s="347" t="s">
        <v>383</v>
      </c>
      <c r="D153" s="350" t="s">
        <v>384</v>
      </c>
      <c r="E153" s="360" t="s">
        <v>510</v>
      </c>
      <c r="F153" s="351" t="s">
        <v>224</v>
      </c>
      <c r="G153" s="361" t="s">
        <v>389</v>
      </c>
      <c r="H153" s="341"/>
      <c r="I153" s="347" t="s">
        <v>344</v>
      </c>
      <c r="J153" s="362" t="s">
        <v>390</v>
      </c>
      <c r="K153" s="363"/>
      <c r="L153" s="363"/>
      <c r="M153" s="363"/>
      <c r="N153" s="341"/>
      <c r="O153" s="341"/>
      <c r="P153" s="364" t="s">
        <v>155</v>
      </c>
      <c r="Q153" s="365" t="s">
        <v>156</v>
      </c>
      <c r="R153" s="352">
        <v>5600000</v>
      </c>
      <c r="S153" s="353">
        <f t="shared" si="2"/>
        <v>5600000</v>
      </c>
      <c r="T153" s="347" t="s">
        <v>260</v>
      </c>
      <c r="U153" s="354">
        <v>5</v>
      </c>
    </row>
    <row r="154" spans="1:21" s="354" customFormat="1" ht="15" customHeight="1">
      <c r="A154" s="347" t="s">
        <v>665</v>
      </c>
      <c r="B154" s="346" t="s">
        <v>143</v>
      </c>
      <c r="C154" s="347" t="s">
        <v>383</v>
      </c>
      <c r="D154" s="350" t="s">
        <v>384</v>
      </c>
      <c r="E154" s="360" t="s">
        <v>510</v>
      </c>
      <c r="F154" s="351" t="s">
        <v>146</v>
      </c>
      <c r="G154" s="361" t="s">
        <v>389</v>
      </c>
      <c r="H154" s="341"/>
      <c r="I154" s="347" t="s">
        <v>344</v>
      </c>
      <c r="J154" s="362" t="s">
        <v>390</v>
      </c>
      <c r="K154" s="363"/>
      <c r="L154" s="363"/>
      <c r="M154" s="363"/>
      <c r="N154" s="341"/>
      <c r="O154" s="341"/>
      <c r="P154" s="364" t="s">
        <v>155</v>
      </c>
      <c r="Q154" s="365" t="s">
        <v>156</v>
      </c>
      <c r="R154" s="352">
        <v>5600000</v>
      </c>
      <c r="S154" s="353">
        <f t="shared" si="2"/>
        <v>5600000</v>
      </c>
      <c r="T154" s="347" t="s">
        <v>260</v>
      </c>
      <c r="U154" s="354">
        <v>5</v>
      </c>
    </row>
    <row r="155" spans="1:21" s="354" customFormat="1" ht="15" customHeight="1">
      <c r="A155" s="347" t="s">
        <v>666</v>
      </c>
      <c r="B155" s="346" t="s">
        <v>143</v>
      </c>
      <c r="C155" s="347" t="s">
        <v>383</v>
      </c>
      <c r="D155" s="350" t="s">
        <v>384</v>
      </c>
      <c r="E155" s="360" t="s">
        <v>510</v>
      </c>
      <c r="F155" s="351" t="s">
        <v>159</v>
      </c>
      <c r="G155" s="361" t="s">
        <v>389</v>
      </c>
      <c r="H155" s="341"/>
      <c r="I155" s="347" t="s">
        <v>344</v>
      </c>
      <c r="J155" s="362" t="s">
        <v>390</v>
      </c>
      <c r="K155" s="363"/>
      <c r="L155" s="363"/>
      <c r="M155" s="363"/>
      <c r="N155" s="341"/>
      <c r="O155" s="341"/>
      <c r="P155" s="364" t="s">
        <v>155</v>
      </c>
      <c r="Q155" s="365" t="s">
        <v>156</v>
      </c>
      <c r="R155" s="352">
        <v>5600000</v>
      </c>
      <c r="S155" s="353">
        <f t="shared" si="2"/>
        <v>5600000</v>
      </c>
      <c r="T155" s="347" t="s">
        <v>260</v>
      </c>
      <c r="U155" s="354">
        <v>5</v>
      </c>
    </row>
    <row r="156" spans="1:21" s="354" customFormat="1" ht="15" customHeight="1">
      <c r="A156" s="347" t="s">
        <v>667</v>
      </c>
      <c r="B156" s="346" t="s">
        <v>143</v>
      </c>
      <c r="C156" s="347" t="s">
        <v>391</v>
      </c>
      <c r="D156" s="350" t="s">
        <v>392</v>
      </c>
      <c r="E156" s="360" t="s">
        <v>510</v>
      </c>
      <c r="F156" s="351" t="s">
        <v>183</v>
      </c>
      <c r="G156" s="361" t="s">
        <v>393</v>
      </c>
      <c r="H156" s="341"/>
      <c r="I156" s="347" t="s">
        <v>344</v>
      </c>
      <c r="J156" s="362" t="s">
        <v>345</v>
      </c>
      <c r="K156" s="363"/>
      <c r="L156" s="341" t="s">
        <v>394</v>
      </c>
      <c r="M156" s="363"/>
      <c r="N156" s="341"/>
      <c r="O156" s="341"/>
      <c r="P156" s="364" t="s">
        <v>155</v>
      </c>
      <c r="Q156" s="365" t="s">
        <v>156</v>
      </c>
      <c r="R156" s="352">
        <v>6000000</v>
      </c>
      <c r="S156" s="353">
        <f t="shared" si="2"/>
        <v>6000000</v>
      </c>
      <c r="T156" s="347" t="s">
        <v>260</v>
      </c>
      <c r="U156" s="354">
        <v>5</v>
      </c>
    </row>
    <row r="157" spans="1:21" s="354" customFormat="1" ht="15" customHeight="1">
      <c r="A157" s="347" t="s">
        <v>668</v>
      </c>
      <c r="B157" s="346" t="s">
        <v>143</v>
      </c>
      <c r="C157" s="347" t="s">
        <v>391</v>
      </c>
      <c r="D157" s="350" t="s">
        <v>392</v>
      </c>
      <c r="E157" s="360" t="s">
        <v>510</v>
      </c>
      <c r="F157" s="351" t="s">
        <v>193</v>
      </c>
      <c r="G157" s="361" t="s">
        <v>395</v>
      </c>
      <c r="H157" s="341"/>
      <c r="I157" s="347" t="s">
        <v>344</v>
      </c>
      <c r="J157" s="362" t="s">
        <v>345</v>
      </c>
      <c r="K157" s="363"/>
      <c r="L157" s="341" t="s">
        <v>396</v>
      </c>
      <c r="M157" s="363"/>
      <c r="N157" s="341"/>
      <c r="O157" s="341"/>
      <c r="P157" s="364" t="s">
        <v>155</v>
      </c>
      <c r="Q157" s="365" t="s">
        <v>156</v>
      </c>
      <c r="R157" s="352">
        <v>5800000</v>
      </c>
      <c r="S157" s="353">
        <f t="shared" si="2"/>
        <v>5800000</v>
      </c>
      <c r="T157" s="347" t="s">
        <v>260</v>
      </c>
      <c r="U157" s="354">
        <v>5</v>
      </c>
    </row>
    <row r="158" spans="1:21" s="354" customFormat="1" ht="15" customHeight="1">
      <c r="A158" s="347" t="s">
        <v>669</v>
      </c>
      <c r="B158" s="346" t="s">
        <v>143</v>
      </c>
      <c r="C158" s="347" t="s">
        <v>391</v>
      </c>
      <c r="D158" s="366" t="s">
        <v>397</v>
      </c>
      <c r="E158" s="360" t="s">
        <v>510</v>
      </c>
      <c r="F158" s="351" t="s">
        <v>199</v>
      </c>
      <c r="G158" s="361" t="s">
        <v>398</v>
      </c>
      <c r="H158" s="341"/>
      <c r="I158" s="347" t="s">
        <v>344</v>
      </c>
      <c r="J158" s="362" t="s">
        <v>345</v>
      </c>
      <c r="K158" s="363"/>
      <c r="L158" s="341" t="s">
        <v>399</v>
      </c>
      <c r="M158" s="363"/>
      <c r="N158" s="341"/>
      <c r="O158" s="341"/>
      <c r="P158" s="364" t="s">
        <v>155</v>
      </c>
      <c r="Q158" s="365" t="s">
        <v>156</v>
      </c>
      <c r="R158" s="352">
        <v>6000000</v>
      </c>
      <c r="S158" s="353">
        <f t="shared" si="2"/>
        <v>6000000</v>
      </c>
      <c r="T158" s="347" t="s">
        <v>260</v>
      </c>
      <c r="U158" s="354">
        <v>5</v>
      </c>
    </row>
    <row r="159" spans="1:21" s="354" customFormat="1" ht="15" customHeight="1">
      <c r="A159" s="347" t="s">
        <v>670</v>
      </c>
      <c r="B159" s="346" t="s">
        <v>143</v>
      </c>
      <c r="C159" s="347" t="s">
        <v>391</v>
      </c>
      <c r="D159" s="350" t="s">
        <v>400</v>
      </c>
      <c r="E159" s="360" t="s">
        <v>510</v>
      </c>
      <c r="F159" s="351" t="s">
        <v>234</v>
      </c>
      <c r="G159" s="361" t="s">
        <v>393</v>
      </c>
      <c r="H159" s="341"/>
      <c r="I159" s="347" t="s">
        <v>344</v>
      </c>
      <c r="J159" s="362" t="s">
        <v>345</v>
      </c>
      <c r="K159" s="363"/>
      <c r="L159" s="341" t="s">
        <v>401</v>
      </c>
      <c r="M159" s="363"/>
      <c r="N159" s="341"/>
      <c r="O159" s="341"/>
      <c r="P159" s="364" t="s">
        <v>155</v>
      </c>
      <c r="Q159" s="365" t="s">
        <v>156</v>
      </c>
      <c r="R159" s="352">
        <v>6000000</v>
      </c>
      <c r="S159" s="353">
        <f t="shared" si="2"/>
        <v>6000000</v>
      </c>
      <c r="T159" s="347" t="s">
        <v>260</v>
      </c>
      <c r="U159" s="354">
        <v>5</v>
      </c>
    </row>
    <row r="160" spans="1:21" s="354" customFormat="1" ht="15" customHeight="1">
      <c r="A160" s="347" t="s">
        <v>671</v>
      </c>
      <c r="B160" s="346" t="s">
        <v>143</v>
      </c>
      <c r="C160" s="347" t="s">
        <v>402</v>
      </c>
      <c r="D160" s="350" t="s">
        <v>403</v>
      </c>
      <c r="E160" s="360" t="s">
        <v>510</v>
      </c>
      <c r="F160" s="351" t="s">
        <v>224</v>
      </c>
      <c r="G160" s="361" t="s">
        <v>393</v>
      </c>
      <c r="H160" s="341"/>
      <c r="I160" s="347" t="s">
        <v>344</v>
      </c>
      <c r="J160" s="362" t="s">
        <v>390</v>
      </c>
      <c r="K160" s="363"/>
      <c r="L160" s="341" t="s">
        <v>404</v>
      </c>
      <c r="M160" s="363"/>
      <c r="N160" s="341"/>
      <c r="O160" s="341"/>
      <c r="P160" s="364" t="s">
        <v>155</v>
      </c>
      <c r="Q160" s="365" t="s">
        <v>156</v>
      </c>
      <c r="R160" s="352">
        <v>5260000</v>
      </c>
      <c r="S160" s="353">
        <f t="shared" si="2"/>
        <v>5260000</v>
      </c>
      <c r="T160" s="347" t="s">
        <v>260</v>
      </c>
      <c r="U160" s="354">
        <v>5</v>
      </c>
    </row>
    <row r="161" spans="1:21" s="354" customFormat="1" ht="15" customHeight="1">
      <c r="A161" s="347" t="s">
        <v>672</v>
      </c>
      <c r="B161" s="346" t="s">
        <v>143</v>
      </c>
      <c r="C161" s="347" t="s">
        <v>402</v>
      </c>
      <c r="D161" s="350" t="s">
        <v>403</v>
      </c>
      <c r="E161" s="360" t="s">
        <v>510</v>
      </c>
      <c r="F161" s="351" t="s">
        <v>146</v>
      </c>
      <c r="G161" s="361" t="s">
        <v>405</v>
      </c>
      <c r="H161" s="341"/>
      <c r="I161" s="347" t="s">
        <v>344</v>
      </c>
      <c r="J161" s="362" t="s">
        <v>390</v>
      </c>
      <c r="K161" s="363"/>
      <c r="L161" s="341" t="s">
        <v>406</v>
      </c>
      <c r="M161" s="363"/>
      <c r="N161" s="341"/>
      <c r="O161" s="341"/>
      <c r="P161" s="364" t="s">
        <v>155</v>
      </c>
      <c r="Q161" s="365" t="s">
        <v>156</v>
      </c>
      <c r="R161" s="352">
        <v>5260000</v>
      </c>
      <c r="S161" s="353">
        <f t="shared" si="2"/>
        <v>5260000</v>
      </c>
      <c r="T161" s="347" t="s">
        <v>260</v>
      </c>
      <c r="U161" s="354">
        <v>5</v>
      </c>
    </row>
    <row r="162" spans="1:21" s="354" customFormat="1" ht="15" customHeight="1">
      <c r="A162" s="347" t="s">
        <v>673</v>
      </c>
      <c r="B162" s="346" t="s">
        <v>143</v>
      </c>
      <c r="C162" s="347" t="s">
        <v>407</v>
      </c>
      <c r="D162" s="350" t="s">
        <v>408</v>
      </c>
      <c r="E162" s="360" t="s">
        <v>510</v>
      </c>
      <c r="F162" s="351" t="s">
        <v>224</v>
      </c>
      <c r="G162" s="361" t="s">
        <v>409</v>
      </c>
      <c r="H162" s="341"/>
      <c r="I162" s="347" t="s">
        <v>344</v>
      </c>
      <c r="J162" s="362" t="s">
        <v>390</v>
      </c>
      <c r="K162" s="363"/>
      <c r="L162" s="341" t="s">
        <v>410</v>
      </c>
      <c r="M162" s="363"/>
      <c r="N162" s="341"/>
      <c r="O162" s="341"/>
      <c r="P162" s="364" t="s">
        <v>155</v>
      </c>
      <c r="Q162" s="365" t="s">
        <v>156</v>
      </c>
      <c r="R162" s="352">
        <v>3900000</v>
      </c>
      <c r="S162" s="353">
        <f t="shared" si="2"/>
        <v>3900000</v>
      </c>
      <c r="T162" s="347" t="s">
        <v>260</v>
      </c>
      <c r="U162" s="354">
        <v>5</v>
      </c>
    </row>
    <row r="163" spans="1:21" s="354" customFormat="1" ht="15" customHeight="1">
      <c r="A163" s="347" t="s">
        <v>675</v>
      </c>
      <c r="B163" s="346" t="s">
        <v>143</v>
      </c>
      <c r="C163" s="347" t="s">
        <v>411</v>
      </c>
      <c r="D163" s="366" t="s">
        <v>412</v>
      </c>
      <c r="E163" s="360" t="s">
        <v>510</v>
      </c>
      <c r="F163" s="351" t="s">
        <v>159</v>
      </c>
      <c r="G163" s="361" t="s">
        <v>413</v>
      </c>
      <c r="H163" s="341"/>
      <c r="I163" s="347" t="s">
        <v>344</v>
      </c>
      <c r="J163" s="362" t="s">
        <v>345</v>
      </c>
      <c r="K163" s="363"/>
      <c r="L163" s="341" t="s">
        <v>415</v>
      </c>
      <c r="M163" s="363"/>
      <c r="N163" s="341"/>
      <c r="O163" s="341"/>
      <c r="P163" s="364" t="s">
        <v>155</v>
      </c>
      <c r="Q163" s="365" t="s">
        <v>156</v>
      </c>
      <c r="R163" s="352">
        <v>700000</v>
      </c>
      <c r="S163" s="353">
        <f t="shared" si="2"/>
        <v>700000</v>
      </c>
      <c r="T163" s="347" t="s">
        <v>260</v>
      </c>
      <c r="U163" s="354">
        <v>5</v>
      </c>
    </row>
    <row r="164" spans="1:21" s="354" customFormat="1" ht="15" customHeight="1">
      <c r="A164" s="347" t="s">
        <v>676</v>
      </c>
      <c r="B164" s="346" t="s">
        <v>143</v>
      </c>
      <c r="C164" s="347" t="s">
        <v>416</v>
      </c>
      <c r="D164" s="366" t="s">
        <v>417</v>
      </c>
      <c r="E164" s="360" t="s">
        <v>510</v>
      </c>
      <c r="F164" s="351" t="s">
        <v>224</v>
      </c>
      <c r="G164" s="361" t="s">
        <v>409</v>
      </c>
      <c r="H164" s="341"/>
      <c r="I164" s="347" t="s">
        <v>344</v>
      </c>
      <c r="J164" s="362" t="s">
        <v>150</v>
      </c>
      <c r="K164" s="363"/>
      <c r="L164" s="341"/>
      <c r="M164" s="363"/>
      <c r="N164" s="341"/>
      <c r="O164" s="341"/>
      <c r="P164" s="364" t="s">
        <v>155</v>
      </c>
      <c r="Q164" s="365" t="s">
        <v>156</v>
      </c>
      <c r="R164" s="352">
        <v>2250000</v>
      </c>
      <c r="S164" s="353">
        <f t="shared" si="2"/>
        <v>2250000</v>
      </c>
      <c r="T164" s="347" t="s">
        <v>260</v>
      </c>
      <c r="U164" s="354">
        <v>5</v>
      </c>
    </row>
    <row r="165" spans="1:21" s="354" customFormat="1" ht="15" customHeight="1">
      <c r="A165" s="347" t="s">
        <v>677</v>
      </c>
      <c r="B165" s="346" t="s">
        <v>143</v>
      </c>
      <c r="C165" s="347" t="s">
        <v>418</v>
      </c>
      <c r="D165" s="366" t="s">
        <v>419</v>
      </c>
      <c r="E165" s="360" t="s">
        <v>510</v>
      </c>
      <c r="F165" s="351" t="s">
        <v>146</v>
      </c>
      <c r="G165" s="361" t="s">
        <v>413</v>
      </c>
      <c r="H165" s="347"/>
      <c r="I165" s="347" t="s">
        <v>344</v>
      </c>
      <c r="J165" s="367" t="s">
        <v>345</v>
      </c>
      <c r="K165" s="347"/>
      <c r="L165" s="347" t="s">
        <v>415</v>
      </c>
      <c r="M165" s="347"/>
      <c r="N165" s="347"/>
      <c r="O165" s="347"/>
      <c r="P165" s="364" t="s">
        <v>155</v>
      </c>
      <c r="Q165" s="365" t="s">
        <v>156</v>
      </c>
      <c r="R165" s="352">
        <v>700000</v>
      </c>
      <c r="S165" s="353">
        <f t="shared" si="2"/>
        <v>700000</v>
      </c>
      <c r="T165" s="347" t="s">
        <v>260</v>
      </c>
      <c r="U165" s="354">
        <v>5</v>
      </c>
    </row>
    <row r="166" spans="1:21" s="354" customFormat="1" ht="15" customHeight="1">
      <c r="A166" s="347" t="s">
        <v>678</v>
      </c>
      <c r="B166" s="346" t="s">
        <v>143</v>
      </c>
      <c r="C166" s="347" t="s">
        <v>418</v>
      </c>
      <c r="D166" s="366" t="s">
        <v>412</v>
      </c>
      <c r="E166" s="360" t="s">
        <v>510</v>
      </c>
      <c r="F166" s="351" t="s">
        <v>159</v>
      </c>
      <c r="G166" s="361" t="s">
        <v>413</v>
      </c>
      <c r="H166" s="347"/>
      <c r="I166" s="347" t="s">
        <v>344</v>
      </c>
      <c r="J166" s="367" t="s">
        <v>345</v>
      </c>
      <c r="K166" s="347"/>
      <c r="L166" s="347" t="s">
        <v>420</v>
      </c>
      <c r="M166" s="347"/>
      <c r="N166" s="347"/>
      <c r="O166" s="347"/>
      <c r="P166" s="364" t="s">
        <v>155</v>
      </c>
      <c r="Q166" s="365" t="s">
        <v>156</v>
      </c>
      <c r="R166" s="352">
        <v>900000</v>
      </c>
      <c r="S166" s="353">
        <f t="shared" si="2"/>
        <v>900000</v>
      </c>
      <c r="T166" s="347" t="s">
        <v>260</v>
      </c>
      <c r="U166" s="354">
        <v>5</v>
      </c>
    </row>
    <row r="167" spans="1:21" s="354" customFormat="1" ht="15" customHeight="1">
      <c r="A167" s="347" t="s">
        <v>679</v>
      </c>
      <c r="B167" s="346" t="s">
        <v>143</v>
      </c>
      <c r="C167" s="347" t="s">
        <v>418</v>
      </c>
      <c r="D167" s="366" t="s">
        <v>412</v>
      </c>
      <c r="E167" s="360" t="s">
        <v>510</v>
      </c>
      <c r="F167" s="351" t="s">
        <v>183</v>
      </c>
      <c r="G167" s="361" t="s">
        <v>413</v>
      </c>
      <c r="H167" s="347"/>
      <c r="I167" s="347" t="s">
        <v>344</v>
      </c>
      <c r="J167" s="367" t="s">
        <v>345</v>
      </c>
      <c r="K167" s="347"/>
      <c r="L167" s="347" t="s">
        <v>420</v>
      </c>
      <c r="M167" s="347"/>
      <c r="N167" s="347"/>
      <c r="O167" s="347"/>
      <c r="P167" s="364" t="s">
        <v>155</v>
      </c>
      <c r="Q167" s="365" t="s">
        <v>156</v>
      </c>
      <c r="R167" s="352">
        <v>1200000</v>
      </c>
      <c r="S167" s="353">
        <f t="shared" si="2"/>
        <v>1200000</v>
      </c>
      <c r="T167" s="347" t="s">
        <v>260</v>
      </c>
      <c r="U167" s="354">
        <v>5</v>
      </c>
    </row>
    <row r="168" spans="1:21" s="354" customFormat="1" ht="15" customHeight="1">
      <c r="A168" s="347" t="s">
        <v>680</v>
      </c>
      <c r="B168" s="346" t="s">
        <v>143</v>
      </c>
      <c r="C168" s="347" t="s">
        <v>421</v>
      </c>
      <c r="D168" s="366" t="s">
        <v>422</v>
      </c>
      <c r="E168" s="360" t="s">
        <v>510</v>
      </c>
      <c r="F168" s="351" t="s">
        <v>183</v>
      </c>
      <c r="G168" s="361" t="s">
        <v>237</v>
      </c>
      <c r="H168" s="347"/>
      <c r="I168" s="368" t="s">
        <v>238</v>
      </c>
      <c r="J168" s="367" t="s">
        <v>334</v>
      </c>
      <c r="K168" s="347"/>
      <c r="L168" s="347" t="s">
        <v>237</v>
      </c>
      <c r="M168" s="369"/>
      <c r="N168" s="347"/>
      <c r="O168" s="347"/>
      <c r="P168" s="364" t="s">
        <v>155</v>
      </c>
      <c r="Q168" s="365" t="s">
        <v>156</v>
      </c>
      <c r="R168" s="352">
        <v>1000000</v>
      </c>
      <c r="S168" s="353">
        <f t="shared" si="2"/>
        <v>1000000</v>
      </c>
      <c r="T168" s="347" t="s">
        <v>260</v>
      </c>
      <c r="U168" s="354">
        <v>5</v>
      </c>
    </row>
    <row r="169" spans="1:21" s="354" customFormat="1" ht="15" customHeight="1">
      <c r="A169" s="347" t="s">
        <v>681</v>
      </c>
      <c r="B169" s="346" t="s">
        <v>143</v>
      </c>
      <c r="C169" s="347" t="s">
        <v>421</v>
      </c>
      <c r="D169" s="366" t="s">
        <v>422</v>
      </c>
      <c r="E169" s="360" t="s">
        <v>510</v>
      </c>
      <c r="F169" s="351" t="s">
        <v>224</v>
      </c>
      <c r="G169" s="361" t="s">
        <v>237</v>
      </c>
      <c r="H169" s="347"/>
      <c r="I169" s="368" t="s">
        <v>238</v>
      </c>
      <c r="J169" s="367" t="s">
        <v>423</v>
      </c>
      <c r="K169" s="347"/>
      <c r="L169" s="347" t="s">
        <v>237</v>
      </c>
      <c r="M169" s="369"/>
      <c r="N169" s="347"/>
      <c r="O169" s="347"/>
      <c r="P169" s="364" t="s">
        <v>155</v>
      </c>
      <c r="Q169" s="365" t="s">
        <v>156</v>
      </c>
      <c r="R169" s="352">
        <v>450000</v>
      </c>
      <c r="S169" s="353">
        <f t="shared" si="2"/>
        <v>450000</v>
      </c>
      <c r="T169" s="347" t="s">
        <v>260</v>
      </c>
      <c r="U169" s="354">
        <v>5</v>
      </c>
    </row>
    <row r="170" spans="1:21" s="354" customFormat="1" ht="15" customHeight="1">
      <c r="A170" s="347" t="s">
        <v>682</v>
      </c>
      <c r="B170" s="346" t="s">
        <v>143</v>
      </c>
      <c r="C170" s="347" t="s">
        <v>421</v>
      </c>
      <c r="D170" s="366" t="s">
        <v>422</v>
      </c>
      <c r="E170" s="360" t="s">
        <v>510</v>
      </c>
      <c r="F170" s="351" t="s">
        <v>146</v>
      </c>
      <c r="G170" s="361" t="s">
        <v>237</v>
      </c>
      <c r="H170" s="347"/>
      <c r="I170" s="368" t="s">
        <v>238</v>
      </c>
      <c r="J170" s="367" t="s">
        <v>423</v>
      </c>
      <c r="K170" s="347"/>
      <c r="L170" s="347" t="s">
        <v>237</v>
      </c>
      <c r="M170" s="347"/>
      <c r="N170" s="347"/>
      <c r="O170" s="347"/>
      <c r="P170" s="364" t="s">
        <v>155</v>
      </c>
      <c r="Q170" s="365" t="s">
        <v>352</v>
      </c>
      <c r="R170" s="352">
        <v>450000</v>
      </c>
      <c r="S170" s="353">
        <f t="shared" si="2"/>
        <v>450000</v>
      </c>
      <c r="T170" s="347" t="s">
        <v>260</v>
      </c>
      <c r="U170" s="354">
        <v>5</v>
      </c>
    </row>
    <row r="171" spans="1:21" s="354" customFormat="1" ht="15" customHeight="1">
      <c r="A171" s="347" t="s">
        <v>683</v>
      </c>
      <c r="B171" s="346" t="s">
        <v>143</v>
      </c>
      <c r="C171" s="347" t="s">
        <v>421</v>
      </c>
      <c r="D171" s="366" t="s">
        <v>422</v>
      </c>
      <c r="E171" s="360" t="s">
        <v>510</v>
      </c>
      <c r="F171" s="351" t="s">
        <v>224</v>
      </c>
      <c r="G171" s="361" t="s">
        <v>237</v>
      </c>
      <c r="H171" s="347"/>
      <c r="I171" s="368" t="s">
        <v>238</v>
      </c>
      <c r="J171" s="367" t="s">
        <v>255</v>
      </c>
      <c r="K171" s="347"/>
      <c r="L171" s="347" t="s">
        <v>237</v>
      </c>
      <c r="M171" s="347"/>
      <c r="N171" s="347"/>
      <c r="O171" s="347"/>
      <c r="P171" s="364" t="s">
        <v>155</v>
      </c>
      <c r="Q171" s="365" t="s">
        <v>424</v>
      </c>
      <c r="R171" s="352">
        <v>600000</v>
      </c>
      <c r="S171" s="353">
        <f t="shared" si="2"/>
        <v>600000</v>
      </c>
      <c r="T171" s="347" t="s">
        <v>260</v>
      </c>
      <c r="U171" s="354">
        <v>5</v>
      </c>
    </row>
    <row r="172" spans="1:21" s="354" customFormat="1" ht="15" customHeight="1">
      <c r="A172" s="347" t="s">
        <v>684</v>
      </c>
      <c r="B172" s="346" t="s">
        <v>143</v>
      </c>
      <c r="C172" s="347" t="s">
        <v>421</v>
      </c>
      <c r="D172" s="366" t="s">
        <v>422</v>
      </c>
      <c r="E172" s="360" t="s">
        <v>510</v>
      </c>
      <c r="F172" s="351" t="s">
        <v>146</v>
      </c>
      <c r="G172" s="361" t="s">
        <v>237</v>
      </c>
      <c r="H172" s="347"/>
      <c r="I172" s="368" t="s">
        <v>238</v>
      </c>
      <c r="J172" s="367" t="s">
        <v>255</v>
      </c>
      <c r="K172" s="347"/>
      <c r="L172" s="347" t="s">
        <v>237</v>
      </c>
      <c r="M172" s="347"/>
      <c r="N172" s="347"/>
      <c r="O172" s="347"/>
      <c r="P172" s="364" t="s">
        <v>155</v>
      </c>
      <c r="Q172" s="365" t="s">
        <v>424</v>
      </c>
      <c r="R172" s="352">
        <v>600000</v>
      </c>
      <c r="S172" s="353">
        <f t="shared" si="2"/>
        <v>600000</v>
      </c>
      <c r="T172" s="347" t="s">
        <v>260</v>
      </c>
      <c r="U172" s="354">
        <v>5</v>
      </c>
    </row>
    <row r="173" spans="1:21" s="354" customFormat="1" ht="15" customHeight="1">
      <c r="A173" s="347" t="s">
        <v>685</v>
      </c>
      <c r="B173" s="346" t="s">
        <v>143</v>
      </c>
      <c r="C173" s="347" t="s">
        <v>421</v>
      </c>
      <c r="D173" s="366" t="s">
        <v>422</v>
      </c>
      <c r="E173" s="360" t="s">
        <v>510</v>
      </c>
      <c r="F173" s="351" t="s">
        <v>159</v>
      </c>
      <c r="G173" s="361" t="s">
        <v>237</v>
      </c>
      <c r="H173" s="347"/>
      <c r="I173" s="368" t="s">
        <v>238</v>
      </c>
      <c r="J173" s="367" t="s">
        <v>255</v>
      </c>
      <c r="K173" s="347"/>
      <c r="L173" s="347" t="s">
        <v>237</v>
      </c>
      <c r="M173" s="347"/>
      <c r="N173" s="347"/>
      <c r="O173" s="347"/>
      <c r="P173" s="364" t="s">
        <v>155</v>
      </c>
      <c r="Q173" s="365" t="s">
        <v>424</v>
      </c>
      <c r="R173" s="352">
        <v>75000</v>
      </c>
      <c r="S173" s="353">
        <f t="shared" si="2"/>
        <v>75000</v>
      </c>
      <c r="T173" s="347" t="s">
        <v>260</v>
      </c>
      <c r="U173" s="354">
        <v>5</v>
      </c>
    </row>
    <row r="174" spans="1:21" s="354" customFormat="1" ht="15" customHeight="1">
      <c r="A174" s="347" t="s">
        <v>686</v>
      </c>
      <c r="B174" s="346" t="s">
        <v>143</v>
      </c>
      <c r="C174" s="347" t="s">
        <v>421</v>
      </c>
      <c r="D174" s="366" t="s">
        <v>422</v>
      </c>
      <c r="E174" s="360" t="s">
        <v>510</v>
      </c>
      <c r="F174" s="351" t="s">
        <v>183</v>
      </c>
      <c r="G174" s="361" t="s">
        <v>237</v>
      </c>
      <c r="H174" s="347"/>
      <c r="I174" s="368" t="s">
        <v>238</v>
      </c>
      <c r="J174" s="367" t="s">
        <v>255</v>
      </c>
      <c r="K174" s="347"/>
      <c r="L174" s="347" t="s">
        <v>237</v>
      </c>
      <c r="M174" s="347"/>
      <c r="N174" s="347"/>
      <c r="O174" s="347"/>
      <c r="P174" s="364" t="s">
        <v>155</v>
      </c>
      <c r="Q174" s="365" t="s">
        <v>424</v>
      </c>
      <c r="R174" s="352">
        <v>75000</v>
      </c>
      <c r="S174" s="353">
        <f t="shared" si="2"/>
        <v>75000</v>
      </c>
      <c r="T174" s="347" t="s">
        <v>260</v>
      </c>
      <c r="U174" s="354">
        <v>5</v>
      </c>
    </row>
    <row r="175" spans="1:21" s="354" customFormat="1" ht="15" customHeight="1">
      <c r="A175" s="347" t="s">
        <v>687</v>
      </c>
      <c r="B175" s="346" t="s">
        <v>143</v>
      </c>
      <c r="C175" s="347" t="s">
        <v>421</v>
      </c>
      <c r="D175" s="366" t="s">
        <v>422</v>
      </c>
      <c r="E175" s="360" t="s">
        <v>510</v>
      </c>
      <c r="F175" s="351" t="s">
        <v>193</v>
      </c>
      <c r="G175" s="361" t="s">
        <v>237</v>
      </c>
      <c r="H175" s="347"/>
      <c r="I175" s="368" t="s">
        <v>238</v>
      </c>
      <c r="J175" s="367" t="s">
        <v>255</v>
      </c>
      <c r="K175" s="347"/>
      <c r="L175" s="347" t="s">
        <v>237</v>
      </c>
      <c r="M175" s="347"/>
      <c r="N175" s="347"/>
      <c r="O175" s="347"/>
      <c r="P175" s="364" t="s">
        <v>155</v>
      </c>
      <c r="Q175" s="365" t="s">
        <v>424</v>
      </c>
      <c r="R175" s="352">
        <v>700000</v>
      </c>
      <c r="S175" s="353">
        <f t="shared" si="2"/>
        <v>700000</v>
      </c>
      <c r="T175" s="347" t="s">
        <v>260</v>
      </c>
      <c r="U175" s="354">
        <v>5</v>
      </c>
    </row>
    <row r="176" spans="1:21" s="354" customFormat="1" ht="15" customHeight="1">
      <c r="A176" s="347" t="s">
        <v>688</v>
      </c>
      <c r="B176" s="346" t="s">
        <v>143</v>
      </c>
      <c r="C176" s="347" t="s">
        <v>421</v>
      </c>
      <c r="D176" s="366" t="s">
        <v>422</v>
      </c>
      <c r="E176" s="360" t="s">
        <v>510</v>
      </c>
      <c r="F176" s="351" t="s">
        <v>199</v>
      </c>
      <c r="G176" s="361" t="s">
        <v>237</v>
      </c>
      <c r="H176" s="347"/>
      <c r="I176" s="370" t="s">
        <v>254</v>
      </c>
      <c r="J176" s="367" t="s">
        <v>255</v>
      </c>
      <c r="K176" s="347"/>
      <c r="L176" s="347" t="s">
        <v>237</v>
      </c>
      <c r="M176" s="347"/>
      <c r="N176" s="347"/>
      <c r="O176" s="347"/>
      <c r="P176" s="364" t="s">
        <v>155</v>
      </c>
      <c r="Q176" s="365" t="s">
        <v>424</v>
      </c>
      <c r="R176" s="352">
        <v>100000</v>
      </c>
      <c r="S176" s="353">
        <f t="shared" si="2"/>
        <v>100000</v>
      </c>
      <c r="T176" s="347" t="s">
        <v>260</v>
      </c>
      <c r="U176" s="354">
        <v>5</v>
      </c>
    </row>
    <row r="177" spans="1:21" s="354" customFormat="1" ht="15" customHeight="1">
      <c r="A177" s="347" t="s">
        <v>689</v>
      </c>
      <c r="B177" s="346" t="s">
        <v>143</v>
      </c>
      <c r="C177" s="347" t="s">
        <v>421</v>
      </c>
      <c r="D177" s="366" t="s">
        <v>422</v>
      </c>
      <c r="E177" s="360" t="s">
        <v>510</v>
      </c>
      <c r="F177" s="351" t="s">
        <v>317</v>
      </c>
      <c r="G177" s="361" t="s">
        <v>425</v>
      </c>
      <c r="H177" s="347"/>
      <c r="I177" s="370" t="s">
        <v>238</v>
      </c>
      <c r="J177" s="367" t="s">
        <v>255</v>
      </c>
      <c r="K177" s="347"/>
      <c r="L177" s="347" t="s">
        <v>237</v>
      </c>
      <c r="M177" s="347"/>
      <c r="N177" s="347"/>
      <c r="O177" s="347"/>
      <c r="P177" s="364" t="s">
        <v>155</v>
      </c>
      <c r="Q177" s="365" t="s">
        <v>294</v>
      </c>
      <c r="R177" s="352">
        <v>400000</v>
      </c>
      <c r="S177" s="353">
        <f t="shared" si="2"/>
        <v>400000</v>
      </c>
      <c r="T177" s="347" t="s">
        <v>260</v>
      </c>
      <c r="U177" s="354">
        <v>5</v>
      </c>
    </row>
    <row r="178" spans="1:21" s="354" customFormat="1" ht="15" customHeight="1">
      <c r="A178" s="347" t="s">
        <v>690</v>
      </c>
      <c r="B178" s="346" t="s">
        <v>143</v>
      </c>
      <c r="C178" s="347" t="s">
        <v>421</v>
      </c>
      <c r="D178" s="366" t="s">
        <v>422</v>
      </c>
      <c r="E178" s="360" t="s">
        <v>510</v>
      </c>
      <c r="F178" s="351" t="s">
        <v>320</v>
      </c>
      <c r="G178" s="361" t="s">
        <v>237</v>
      </c>
      <c r="H178" s="347"/>
      <c r="I178" s="370" t="s">
        <v>238</v>
      </c>
      <c r="J178" s="367" t="s">
        <v>426</v>
      </c>
      <c r="K178" s="347"/>
      <c r="L178" s="347" t="s">
        <v>237</v>
      </c>
      <c r="M178" s="347"/>
      <c r="N178" s="347"/>
      <c r="O178" s="347"/>
      <c r="P178" s="364" t="s">
        <v>155</v>
      </c>
      <c r="Q178" s="365" t="s">
        <v>294</v>
      </c>
      <c r="R178" s="352">
        <v>150000</v>
      </c>
      <c r="S178" s="353">
        <f t="shared" si="2"/>
        <v>150000</v>
      </c>
      <c r="T178" s="347" t="s">
        <v>260</v>
      </c>
      <c r="U178" s="354">
        <v>5</v>
      </c>
    </row>
    <row r="179" spans="1:21" s="354" customFormat="1" ht="15" customHeight="1">
      <c r="A179" s="347" t="s">
        <v>691</v>
      </c>
      <c r="B179" s="346" t="s">
        <v>143</v>
      </c>
      <c r="C179" s="347" t="s">
        <v>421</v>
      </c>
      <c r="D179" s="366" t="s">
        <v>427</v>
      </c>
      <c r="E179" s="360" t="s">
        <v>510</v>
      </c>
      <c r="F179" s="351" t="s">
        <v>224</v>
      </c>
      <c r="G179" s="361" t="s">
        <v>237</v>
      </c>
      <c r="H179" s="347"/>
      <c r="I179" s="370" t="s">
        <v>254</v>
      </c>
      <c r="J179" s="367" t="s">
        <v>246</v>
      </c>
      <c r="K179" s="347"/>
      <c r="L179" s="347" t="s">
        <v>237</v>
      </c>
      <c r="M179" s="347"/>
      <c r="N179" s="347"/>
      <c r="O179" s="347"/>
      <c r="P179" s="364" t="s">
        <v>155</v>
      </c>
      <c r="Q179" s="365" t="s">
        <v>294</v>
      </c>
      <c r="R179" s="352">
        <v>400000</v>
      </c>
      <c r="S179" s="353">
        <f t="shared" si="2"/>
        <v>400000</v>
      </c>
      <c r="T179" s="347" t="s">
        <v>260</v>
      </c>
      <c r="U179" s="354">
        <v>5</v>
      </c>
    </row>
    <row r="180" spans="1:21" s="354" customFormat="1" ht="15" customHeight="1">
      <c r="A180" s="347" t="s">
        <v>692</v>
      </c>
      <c r="B180" s="346" t="s">
        <v>143</v>
      </c>
      <c r="C180" s="347" t="s">
        <v>421</v>
      </c>
      <c r="D180" s="366" t="s">
        <v>427</v>
      </c>
      <c r="E180" s="360" t="s">
        <v>558</v>
      </c>
      <c r="F180" s="351" t="s">
        <v>146</v>
      </c>
      <c r="G180" s="361" t="s">
        <v>237</v>
      </c>
      <c r="H180" s="347"/>
      <c r="I180" s="370" t="s">
        <v>254</v>
      </c>
      <c r="J180" s="367" t="s">
        <v>246</v>
      </c>
      <c r="K180" s="347"/>
      <c r="L180" s="347" t="s">
        <v>237</v>
      </c>
      <c r="M180" s="347"/>
      <c r="N180" s="347"/>
      <c r="O180" s="347"/>
      <c r="P180" s="364" t="s">
        <v>155</v>
      </c>
      <c r="Q180" s="365" t="s">
        <v>428</v>
      </c>
      <c r="R180" s="352">
        <v>400000</v>
      </c>
      <c r="S180" s="353">
        <f t="shared" si="2"/>
        <v>400000</v>
      </c>
      <c r="T180" s="347" t="s">
        <v>260</v>
      </c>
      <c r="U180" s="354">
        <v>5</v>
      </c>
    </row>
    <row r="181" spans="1:21" s="354" customFormat="1" ht="15" customHeight="1">
      <c r="A181" s="347" t="s">
        <v>239</v>
      </c>
      <c r="B181" s="346" t="s">
        <v>143</v>
      </c>
      <c r="C181" s="347" t="s">
        <v>421</v>
      </c>
      <c r="D181" s="366" t="s">
        <v>427</v>
      </c>
      <c r="E181" s="360" t="s">
        <v>558</v>
      </c>
      <c r="F181" s="351" t="s">
        <v>224</v>
      </c>
      <c r="G181" s="361" t="s">
        <v>237</v>
      </c>
      <c r="H181" s="347"/>
      <c r="I181" s="370" t="s">
        <v>254</v>
      </c>
      <c r="J181" s="367" t="s">
        <v>240</v>
      </c>
      <c r="K181" s="347"/>
      <c r="L181" s="347" t="s">
        <v>237</v>
      </c>
      <c r="M181" s="347"/>
      <c r="N181" s="347"/>
      <c r="O181" s="347"/>
      <c r="P181" s="364" t="s">
        <v>155</v>
      </c>
      <c r="Q181" s="365" t="s">
        <v>294</v>
      </c>
      <c r="R181" s="352">
        <v>900000</v>
      </c>
      <c r="S181" s="353">
        <f t="shared" si="2"/>
        <v>900000</v>
      </c>
      <c r="T181" s="347" t="s">
        <v>260</v>
      </c>
      <c r="U181" s="354">
        <v>5</v>
      </c>
    </row>
    <row r="182" spans="1:21" s="354" customFormat="1" ht="15" customHeight="1">
      <c r="A182" s="347" t="s">
        <v>693</v>
      </c>
      <c r="B182" s="346" t="s">
        <v>143</v>
      </c>
      <c r="C182" s="347" t="s">
        <v>421</v>
      </c>
      <c r="D182" s="366" t="s">
        <v>427</v>
      </c>
      <c r="E182" s="360" t="s">
        <v>558</v>
      </c>
      <c r="F182" s="351" t="s">
        <v>146</v>
      </c>
      <c r="G182" s="361" t="s">
        <v>237</v>
      </c>
      <c r="H182" s="347"/>
      <c r="I182" s="370" t="s">
        <v>254</v>
      </c>
      <c r="J182" s="367" t="s">
        <v>240</v>
      </c>
      <c r="K182" s="347"/>
      <c r="L182" s="347" t="s">
        <v>237</v>
      </c>
      <c r="M182" s="347"/>
      <c r="N182" s="347"/>
      <c r="O182" s="347"/>
      <c r="P182" s="364" t="s">
        <v>155</v>
      </c>
      <c r="Q182" s="365" t="s">
        <v>294</v>
      </c>
      <c r="R182" s="352">
        <v>990000</v>
      </c>
      <c r="S182" s="353">
        <f t="shared" si="2"/>
        <v>990000</v>
      </c>
      <c r="T182" s="347" t="s">
        <v>260</v>
      </c>
      <c r="U182" s="354">
        <v>5</v>
      </c>
    </row>
    <row r="183" spans="1:21" s="354" customFormat="1" ht="15" customHeight="1">
      <c r="A183" s="347" t="s">
        <v>694</v>
      </c>
      <c r="B183" s="346" t="s">
        <v>143</v>
      </c>
      <c r="C183" s="347" t="s">
        <v>421</v>
      </c>
      <c r="D183" s="371" t="s">
        <v>427</v>
      </c>
      <c r="E183" s="360" t="s">
        <v>558</v>
      </c>
      <c r="F183" s="351" t="s">
        <v>159</v>
      </c>
      <c r="G183" s="361" t="s">
        <v>237</v>
      </c>
      <c r="H183" s="347"/>
      <c r="I183" s="370" t="s">
        <v>254</v>
      </c>
      <c r="J183" s="367" t="s">
        <v>240</v>
      </c>
      <c r="K183" s="347"/>
      <c r="L183" s="347" t="s">
        <v>237</v>
      </c>
      <c r="M183" s="347"/>
      <c r="N183" s="347"/>
      <c r="O183" s="347"/>
      <c r="P183" s="364" t="s">
        <v>155</v>
      </c>
      <c r="Q183" s="365" t="s">
        <v>294</v>
      </c>
      <c r="R183" s="352">
        <v>990000</v>
      </c>
      <c r="S183" s="353">
        <f t="shared" si="2"/>
        <v>990000</v>
      </c>
      <c r="T183" s="347" t="s">
        <v>260</v>
      </c>
      <c r="U183" s="354">
        <v>5</v>
      </c>
    </row>
    <row r="184" spans="1:21" s="354" customFormat="1" ht="15" customHeight="1">
      <c r="A184" s="347" t="s">
        <v>695</v>
      </c>
      <c r="B184" s="346" t="s">
        <v>143</v>
      </c>
      <c r="C184" s="347" t="s">
        <v>421</v>
      </c>
      <c r="D184" s="371" t="s">
        <v>422</v>
      </c>
      <c r="E184" s="360" t="s">
        <v>558</v>
      </c>
      <c r="F184" s="351" t="s">
        <v>326</v>
      </c>
      <c r="G184" s="361" t="s">
        <v>237</v>
      </c>
      <c r="H184" s="347"/>
      <c r="I184" s="370" t="s">
        <v>238</v>
      </c>
      <c r="J184" s="367" t="s">
        <v>240</v>
      </c>
      <c r="K184" s="347"/>
      <c r="L184" s="347" t="s">
        <v>237</v>
      </c>
      <c r="M184" s="347"/>
      <c r="N184" s="347"/>
      <c r="O184" s="347"/>
      <c r="P184" s="364" t="s">
        <v>155</v>
      </c>
      <c r="Q184" s="365" t="s">
        <v>294</v>
      </c>
      <c r="R184" s="352">
        <v>585000</v>
      </c>
      <c r="S184" s="353">
        <f t="shared" si="2"/>
        <v>585000</v>
      </c>
      <c r="T184" s="347" t="s">
        <v>260</v>
      </c>
      <c r="U184" s="354">
        <v>5</v>
      </c>
    </row>
    <row r="185" spans="1:21" s="354" customFormat="1" ht="15" customHeight="1">
      <c r="A185" s="347" t="s">
        <v>696</v>
      </c>
      <c r="B185" s="346" t="s">
        <v>143</v>
      </c>
      <c r="C185" s="347" t="s">
        <v>421</v>
      </c>
      <c r="D185" s="371" t="s">
        <v>422</v>
      </c>
      <c r="E185" s="360" t="s">
        <v>558</v>
      </c>
      <c r="F185" s="351" t="s">
        <v>224</v>
      </c>
      <c r="G185" s="361" t="s">
        <v>237</v>
      </c>
      <c r="H185" s="347"/>
      <c r="I185" s="370" t="s">
        <v>238</v>
      </c>
      <c r="J185" s="367" t="s">
        <v>283</v>
      </c>
      <c r="K185" s="347"/>
      <c r="L185" s="347" t="s">
        <v>237</v>
      </c>
      <c r="M185" s="347"/>
      <c r="N185" s="347"/>
      <c r="O185" s="347"/>
      <c r="P185" s="364" t="s">
        <v>155</v>
      </c>
      <c r="Q185" s="365" t="s">
        <v>294</v>
      </c>
      <c r="R185" s="352">
        <v>675000</v>
      </c>
      <c r="S185" s="353">
        <f t="shared" ref="S185:S237" si="3">R185*1</f>
        <v>675000</v>
      </c>
      <c r="T185" s="347" t="s">
        <v>260</v>
      </c>
      <c r="U185" s="354">
        <v>5</v>
      </c>
    </row>
    <row r="186" spans="1:21" s="354" customFormat="1" ht="15" customHeight="1">
      <c r="A186" s="347" t="s">
        <v>697</v>
      </c>
      <c r="B186" s="346" t="s">
        <v>143</v>
      </c>
      <c r="C186" s="347" t="s">
        <v>421</v>
      </c>
      <c r="D186" s="371" t="s">
        <v>422</v>
      </c>
      <c r="E186" s="360" t="s">
        <v>558</v>
      </c>
      <c r="F186" s="351" t="s">
        <v>146</v>
      </c>
      <c r="G186" s="361" t="s">
        <v>237</v>
      </c>
      <c r="H186" s="347"/>
      <c r="I186" s="370" t="s">
        <v>238</v>
      </c>
      <c r="J186" s="367" t="s">
        <v>283</v>
      </c>
      <c r="K186" s="347"/>
      <c r="L186" s="347" t="s">
        <v>237</v>
      </c>
      <c r="M186" s="347"/>
      <c r="N186" s="347"/>
      <c r="O186" s="347"/>
      <c r="P186" s="364" t="s">
        <v>155</v>
      </c>
      <c r="Q186" s="365" t="s">
        <v>294</v>
      </c>
      <c r="R186" s="352">
        <v>675000</v>
      </c>
      <c r="S186" s="353">
        <f t="shared" si="3"/>
        <v>675000</v>
      </c>
      <c r="T186" s="347" t="s">
        <v>260</v>
      </c>
      <c r="U186" s="354">
        <v>5</v>
      </c>
    </row>
    <row r="187" spans="1:21" s="354" customFormat="1" ht="15" customHeight="1">
      <c r="A187" s="347" t="s">
        <v>698</v>
      </c>
      <c r="B187" s="346" t="s">
        <v>143</v>
      </c>
      <c r="C187" s="347" t="s">
        <v>421</v>
      </c>
      <c r="D187" s="371" t="s">
        <v>422</v>
      </c>
      <c r="E187" s="360" t="s">
        <v>558</v>
      </c>
      <c r="F187" s="351" t="s">
        <v>159</v>
      </c>
      <c r="G187" s="361" t="s">
        <v>237</v>
      </c>
      <c r="H187" s="347"/>
      <c r="I187" s="370" t="s">
        <v>238</v>
      </c>
      <c r="J187" s="367" t="s">
        <v>283</v>
      </c>
      <c r="K187" s="347"/>
      <c r="L187" s="347" t="s">
        <v>237</v>
      </c>
      <c r="M187" s="347"/>
      <c r="N187" s="347"/>
      <c r="O187" s="347"/>
      <c r="P187" s="364" t="s">
        <v>155</v>
      </c>
      <c r="Q187" s="365" t="s">
        <v>294</v>
      </c>
      <c r="R187" s="352">
        <v>675000</v>
      </c>
      <c r="S187" s="353">
        <f t="shared" si="3"/>
        <v>675000</v>
      </c>
      <c r="T187" s="347" t="s">
        <v>260</v>
      </c>
      <c r="U187" s="354">
        <v>5</v>
      </c>
    </row>
    <row r="188" spans="1:21" s="354" customFormat="1" ht="15" customHeight="1">
      <c r="A188" s="347" t="s">
        <v>334</v>
      </c>
      <c r="B188" s="346" t="s">
        <v>143</v>
      </c>
      <c r="C188" s="347" t="s">
        <v>421</v>
      </c>
      <c r="D188" s="371" t="s">
        <v>422</v>
      </c>
      <c r="E188" s="360" t="s">
        <v>558</v>
      </c>
      <c r="F188" s="351" t="s">
        <v>183</v>
      </c>
      <c r="G188" s="361" t="s">
        <v>237</v>
      </c>
      <c r="H188" s="347"/>
      <c r="I188" s="370" t="s">
        <v>238</v>
      </c>
      <c r="J188" s="367" t="s">
        <v>283</v>
      </c>
      <c r="K188" s="347"/>
      <c r="L188" s="347" t="s">
        <v>237</v>
      </c>
      <c r="M188" s="347"/>
      <c r="N188" s="347"/>
      <c r="O188" s="347"/>
      <c r="P188" s="364" t="s">
        <v>155</v>
      </c>
      <c r="Q188" s="365" t="s">
        <v>294</v>
      </c>
      <c r="R188" s="352">
        <v>675000</v>
      </c>
      <c r="S188" s="353">
        <f t="shared" si="3"/>
        <v>675000</v>
      </c>
      <c r="T188" s="347" t="s">
        <v>260</v>
      </c>
      <c r="U188" s="354">
        <v>5</v>
      </c>
    </row>
    <row r="189" spans="1:21" s="354" customFormat="1" ht="15" customHeight="1">
      <c r="A189" s="347" t="s">
        <v>699</v>
      </c>
      <c r="B189" s="346" t="s">
        <v>143</v>
      </c>
      <c r="C189" s="347" t="s">
        <v>421</v>
      </c>
      <c r="D189" s="371" t="s">
        <v>422</v>
      </c>
      <c r="E189" s="360" t="s">
        <v>558</v>
      </c>
      <c r="F189" s="351" t="s">
        <v>193</v>
      </c>
      <c r="G189" s="361" t="s">
        <v>237</v>
      </c>
      <c r="H189" s="347"/>
      <c r="I189" s="370" t="s">
        <v>238</v>
      </c>
      <c r="J189" s="367" t="s">
        <v>283</v>
      </c>
      <c r="K189" s="347"/>
      <c r="L189" s="347" t="s">
        <v>237</v>
      </c>
      <c r="M189" s="347"/>
      <c r="N189" s="347"/>
      <c r="O189" s="347"/>
      <c r="P189" s="364" t="s">
        <v>155</v>
      </c>
      <c r="Q189" s="365" t="s">
        <v>294</v>
      </c>
      <c r="R189" s="352">
        <v>675000</v>
      </c>
      <c r="S189" s="353">
        <f t="shared" si="3"/>
        <v>675000</v>
      </c>
      <c r="T189" s="347" t="s">
        <v>260</v>
      </c>
      <c r="U189" s="354">
        <v>5</v>
      </c>
    </row>
    <row r="190" spans="1:21" s="354" customFormat="1" ht="15" customHeight="1">
      <c r="A190" s="347" t="s">
        <v>700</v>
      </c>
      <c r="B190" s="346" t="s">
        <v>143</v>
      </c>
      <c r="C190" s="347" t="s">
        <v>421</v>
      </c>
      <c r="D190" s="371" t="s">
        <v>427</v>
      </c>
      <c r="E190" s="360" t="s">
        <v>510</v>
      </c>
      <c r="F190" s="351" t="s">
        <v>429</v>
      </c>
      <c r="G190" s="361" t="s">
        <v>237</v>
      </c>
      <c r="H190" s="347"/>
      <c r="I190" s="368" t="s">
        <v>238</v>
      </c>
      <c r="J190" s="367" t="s">
        <v>430</v>
      </c>
      <c r="K190" s="347"/>
      <c r="L190" s="347" t="s">
        <v>237</v>
      </c>
      <c r="M190" s="369"/>
      <c r="N190" s="347"/>
      <c r="O190" s="347"/>
      <c r="P190" s="364" t="s">
        <v>155</v>
      </c>
      <c r="Q190" s="365" t="s">
        <v>294</v>
      </c>
      <c r="R190" s="352">
        <v>1500000</v>
      </c>
      <c r="S190" s="353">
        <f t="shared" si="3"/>
        <v>1500000</v>
      </c>
      <c r="T190" s="347" t="s">
        <v>260</v>
      </c>
      <c r="U190" s="354">
        <v>5</v>
      </c>
    </row>
    <row r="191" spans="1:21" s="354" customFormat="1" ht="15" customHeight="1">
      <c r="A191" s="347" t="s">
        <v>423</v>
      </c>
      <c r="B191" s="346" t="s">
        <v>143</v>
      </c>
      <c r="C191" s="347" t="s">
        <v>421</v>
      </c>
      <c r="D191" s="371" t="s">
        <v>427</v>
      </c>
      <c r="E191" s="360" t="s">
        <v>510</v>
      </c>
      <c r="F191" s="351" t="s">
        <v>224</v>
      </c>
      <c r="G191" s="361" t="s">
        <v>237</v>
      </c>
      <c r="H191" s="347"/>
      <c r="I191" s="368" t="s">
        <v>238</v>
      </c>
      <c r="J191" s="367" t="s">
        <v>172</v>
      </c>
      <c r="K191" s="347"/>
      <c r="L191" s="347" t="s">
        <v>237</v>
      </c>
      <c r="M191" s="369"/>
      <c r="N191" s="347"/>
      <c r="O191" s="347"/>
      <c r="P191" s="364" t="s">
        <v>155</v>
      </c>
      <c r="Q191" s="365" t="s">
        <v>294</v>
      </c>
      <c r="R191" s="352">
        <v>900000</v>
      </c>
      <c r="S191" s="353">
        <f t="shared" si="3"/>
        <v>900000</v>
      </c>
      <c r="T191" s="347" t="s">
        <v>260</v>
      </c>
      <c r="U191" s="354">
        <v>5</v>
      </c>
    </row>
    <row r="192" spans="1:21" s="354" customFormat="1" ht="15" customHeight="1">
      <c r="A192" s="347" t="s">
        <v>701</v>
      </c>
      <c r="B192" s="346" t="s">
        <v>143</v>
      </c>
      <c r="C192" s="347" t="s">
        <v>421</v>
      </c>
      <c r="D192" s="371" t="s">
        <v>427</v>
      </c>
      <c r="E192" s="360" t="s">
        <v>510</v>
      </c>
      <c r="F192" s="351" t="s">
        <v>146</v>
      </c>
      <c r="G192" s="361" t="s">
        <v>237</v>
      </c>
      <c r="H192" s="347"/>
      <c r="I192" s="368" t="s">
        <v>238</v>
      </c>
      <c r="J192" s="367" t="s">
        <v>172</v>
      </c>
      <c r="K192" s="347"/>
      <c r="L192" s="347" t="s">
        <v>237</v>
      </c>
      <c r="M192" s="369"/>
      <c r="N192" s="347"/>
      <c r="O192" s="347"/>
      <c r="P192" s="364" t="s">
        <v>155</v>
      </c>
      <c r="Q192" s="365" t="s">
        <v>294</v>
      </c>
      <c r="R192" s="352">
        <v>900000</v>
      </c>
      <c r="S192" s="353">
        <f t="shared" si="3"/>
        <v>900000</v>
      </c>
      <c r="T192" s="347" t="s">
        <v>260</v>
      </c>
      <c r="U192" s="354">
        <v>5</v>
      </c>
    </row>
    <row r="193" spans="1:21" s="354" customFormat="1" ht="15" customHeight="1">
      <c r="A193" s="347" t="s">
        <v>702</v>
      </c>
      <c r="B193" s="346" t="s">
        <v>143</v>
      </c>
      <c r="C193" s="347" t="s">
        <v>421</v>
      </c>
      <c r="D193" s="371" t="s">
        <v>427</v>
      </c>
      <c r="E193" s="360" t="s">
        <v>510</v>
      </c>
      <c r="F193" s="351" t="s">
        <v>159</v>
      </c>
      <c r="G193" s="361" t="s">
        <v>237</v>
      </c>
      <c r="H193" s="347"/>
      <c r="I193" s="368" t="s">
        <v>238</v>
      </c>
      <c r="J193" s="367" t="s">
        <v>172</v>
      </c>
      <c r="K193" s="347"/>
      <c r="L193" s="347" t="s">
        <v>237</v>
      </c>
      <c r="M193" s="369"/>
      <c r="N193" s="347"/>
      <c r="O193" s="347"/>
      <c r="P193" s="364" t="s">
        <v>155</v>
      </c>
      <c r="Q193" s="365" t="s">
        <v>294</v>
      </c>
      <c r="R193" s="352">
        <v>900000</v>
      </c>
      <c r="S193" s="353">
        <f t="shared" si="3"/>
        <v>900000</v>
      </c>
      <c r="T193" s="347" t="s">
        <v>260</v>
      </c>
      <c r="U193" s="354">
        <v>5</v>
      </c>
    </row>
    <row r="194" spans="1:21" s="354" customFormat="1" ht="15" customHeight="1">
      <c r="A194" s="347" t="s">
        <v>255</v>
      </c>
      <c r="B194" s="346" t="s">
        <v>143</v>
      </c>
      <c r="C194" s="347" t="s">
        <v>421</v>
      </c>
      <c r="D194" s="371" t="s">
        <v>427</v>
      </c>
      <c r="E194" s="360" t="s">
        <v>510</v>
      </c>
      <c r="F194" s="351" t="s">
        <v>183</v>
      </c>
      <c r="G194" s="361" t="s">
        <v>237</v>
      </c>
      <c r="H194" s="347"/>
      <c r="I194" s="368" t="s">
        <v>238</v>
      </c>
      <c r="J194" s="367" t="s">
        <v>172</v>
      </c>
      <c r="K194" s="347"/>
      <c r="L194" s="347" t="s">
        <v>237</v>
      </c>
      <c r="M194" s="369"/>
      <c r="N194" s="347"/>
      <c r="O194" s="347"/>
      <c r="P194" s="364" t="s">
        <v>155</v>
      </c>
      <c r="Q194" s="365" t="s">
        <v>294</v>
      </c>
      <c r="R194" s="352">
        <v>900000</v>
      </c>
      <c r="S194" s="353">
        <f t="shared" si="3"/>
        <v>900000</v>
      </c>
      <c r="T194" s="347" t="s">
        <v>260</v>
      </c>
      <c r="U194" s="354">
        <v>5</v>
      </c>
    </row>
    <row r="195" spans="1:21" s="354" customFormat="1" ht="15" customHeight="1">
      <c r="A195" s="347" t="s">
        <v>293</v>
      </c>
      <c r="B195" s="346" t="s">
        <v>143</v>
      </c>
      <c r="C195" s="347" t="s">
        <v>421</v>
      </c>
      <c r="D195" s="371" t="s">
        <v>427</v>
      </c>
      <c r="E195" s="360" t="s">
        <v>510</v>
      </c>
      <c r="F195" s="351" t="s">
        <v>193</v>
      </c>
      <c r="G195" s="361" t="s">
        <v>237</v>
      </c>
      <c r="H195" s="347"/>
      <c r="I195" s="368" t="s">
        <v>238</v>
      </c>
      <c r="J195" s="367" t="s">
        <v>172</v>
      </c>
      <c r="K195" s="347"/>
      <c r="L195" s="347" t="s">
        <v>237</v>
      </c>
      <c r="M195" s="369"/>
      <c r="N195" s="347"/>
      <c r="O195" s="347"/>
      <c r="P195" s="364" t="s">
        <v>155</v>
      </c>
      <c r="Q195" s="365" t="s">
        <v>294</v>
      </c>
      <c r="R195" s="352">
        <v>900000</v>
      </c>
      <c r="S195" s="353">
        <f t="shared" si="3"/>
        <v>900000</v>
      </c>
      <c r="T195" s="347" t="s">
        <v>260</v>
      </c>
      <c r="U195" s="354">
        <v>5</v>
      </c>
    </row>
    <row r="196" spans="1:21" s="354" customFormat="1" ht="15" customHeight="1">
      <c r="A196" s="347" t="s">
        <v>426</v>
      </c>
      <c r="B196" s="346" t="s">
        <v>143</v>
      </c>
      <c r="C196" s="347" t="s">
        <v>431</v>
      </c>
      <c r="D196" s="372" t="s">
        <v>432</v>
      </c>
      <c r="E196" s="360" t="s">
        <v>510</v>
      </c>
      <c r="F196" s="351" t="s">
        <v>224</v>
      </c>
      <c r="G196" s="361" t="s">
        <v>237</v>
      </c>
      <c r="H196" s="347"/>
      <c r="I196" s="368" t="s">
        <v>149</v>
      </c>
      <c r="J196" s="367" t="s">
        <v>150</v>
      </c>
      <c r="K196" s="347"/>
      <c r="L196" s="347" t="s">
        <v>237</v>
      </c>
      <c r="M196" s="347"/>
      <c r="N196" s="347"/>
      <c r="O196" s="347"/>
      <c r="P196" s="364" t="s">
        <v>155</v>
      </c>
      <c r="Q196" s="365" t="s">
        <v>294</v>
      </c>
      <c r="R196" s="352">
        <v>2800000</v>
      </c>
      <c r="S196" s="353">
        <f t="shared" si="3"/>
        <v>2800000</v>
      </c>
      <c r="T196" s="347" t="s">
        <v>260</v>
      </c>
      <c r="U196" s="354">
        <v>5</v>
      </c>
    </row>
    <row r="197" spans="1:21" s="354" customFormat="1" ht="15" customHeight="1">
      <c r="A197" s="347" t="s">
        <v>703</v>
      </c>
      <c r="B197" s="346" t="s">
        <v>143</v>
      </c>
      <c r="C197" s="347" t="s">
        <v>433</v>
      </c>
      <c r="D197" s="372" t="s">
        <v>434</v>
      </c>
      <c r="E197" s="360" t="s">
        <v>510</v>
      </c>
      <c r="F197" s="351" t="s">
        <v>146</v>
      </c>
      <c r="G197" s="361" t="s">
        <v>237</v>
      </c>
      <c r="H197" s="347"/>
      <c r="I197" s="368" t="s">
        <v>238</v>
      </c>
      <c r="J197" s="367" t="s">
        <v>172</v>
      </c>
      <c r="K197" s="347"/>
      <c r="L197" s="347" t="s">
        <v>237</v>
      </c>
      <c r="M197" s="347"/>
      <c r="N197" s="347"/>
      <c r="O197" s="347"/>
      <c r="P197" s="364" t="s">
        <v>155</v>
      </c>
      <c r="Q197" s="365" t="s">
        <v>294</v>
      </c>
      <c r="R197" s="352">
        <v>1600000</v>
      </c>
      <c r="S197" s="353">
        <f t="shared" si="3"/>
        <v>1600000</v>
      </c>
      <c r="T197" s="347" t="s">
        <v>260</v>
      </c>
      <c r="U197" s="354">
        <v>5</v>
      </c>
    </row>
    <row r="198" spans="1:21" s="354" customFormat="1" ht="15" customHeight="1">
      <c r="A198" s="347" t="s">
        <v>704</v>
      </c>
      <c r="B198" s="346" t="s">
        <v>143</v>
      </c>
      <c r="C198" s="347" t="s">
        <v>435</v>
      </c>
      <c r="D198" s="372" t="s">
        <v>436</v>
      </c>
      <c r="E198" s="360" t="s">
        <v>510</v>
      </c>
      <c r="F198" s="351" t="s">
        <v>224</v>
      </c>
      <c r="G198" s="361" t="s">
        <v>376</v>
      </c>
      <c r="H198" s="347"/>
      <c r="I198" s="368" t="s">
        <v>149</v>
      </c>
      <c r="J198" s="367" t="s">
        <v>345</v>
      </c>
      <c r="K198" s="347"/>
      <c r="L198" s="347" t="s">
        <v>376</v>
      </c>
      <c r="M198" s="347"/>
      <c r="N198" s="347"/>
      <c r="O198" s="347"/>
      <c r="P198" s="364" t="s">
        <v>155</v>
      </c>
      <c r="Q198" s="365" t="s">
        <v>156</v>
      </c>
      <c r="R198" s="352">
        <v>6000000</v>
      </c>
      <c r="S198" s="353">
        <f t="shared" si="3"/>
        <v>6000000</v>
      </c>
      <c r="T198" s="347" t="s">
        <v>260</v>
      </c>
      <c r="U198" s="354">
        <v>5</v>
      </c>
    </row>
    <row r="199" spans="1:21" s="354" customFormat="1" ht="15" customHeight="1">
      <c r="A199" s="347" t="s">
        <v>246</v>
      </c>
      <c r="B199" s="346" t="s">
        <v>143</v>
      </c>
      <c r="C199" s="347" t="s">
        <v>437</v>
      </c>
      <c r="D199" s="372" t="s">
        <v>412</v>
      </c>
      <c r="E199" s="360" t="s">
        <v>510</v>
      </c>
      <c r="F199" s="351" t="s">
        <v>224</v>
      </c>
      <c r="G199" s="361" t="s">
        <v>387</v>
      </c>
      <c r="H199" s="347"/>
      <c r="I199" s="368" t="s">
        <v>270</v>
      </c>
      <c r="J199" s="367" t="s">
        <v>356</v>
      </c>
      <c r="K199" s="347"/>
      <c r="L199" s="347" t="s">
        <v>438</v>
      </c>
      <c r="M199" s="347"/>
      <c r="N199" s="347"/>
      <c r="O199" s="347"/>
      <c r="P199" s="364" t="s">
        <v>155</v>
      </c>
      <c r="Q199" s="365" t="s">
        <v>156</v>
      </c>
      <c r="R199" s="352">
        <v>1802900</v>
      </c>
      <c r="S199" s="353">
        <f t="shared" si="3"/>
        <v>1802900</v>
      </c>
      <c r="T199" s="347" t="s">
        <v>260</v>
      </c>
      <c r="U199" s="354">
        <v>5</v>
      </c>
    </row>
    <row r="200" spans="1:21" s="354" customFormat="1" ht="15" customHeight="1">
      <c r="A200" s="347" t="s">
        <v>240</v>
      </c>
      <c r="B200" s="346" t="s">
        <v>143</v>
      </c>
      <c r="C200" s="347" t="s">
        <v>437</v>
      </c>
      <c r="D200" s="371" t="s">
        <v>412</v>
      </c>
      <c r="E200" s="360" t="s">
        <v>510</v>
      </c>
      <c r="F200" s="351" t="s">
        <v>146</v>
      </c>
      <c r="G200" s="361" t="s">
        <v>413</v>
      </c>
      <c r="H200" s="347"/>
      <c r="I200" s="368" t="s">
        <v>270</v>
      </c>
      <c r="J200" s="367" t="s">
        <v>439</v>
      </c>
      <c r="K200" s="347"/>
      <c r="L200" s="347" t="s">
        <v>440</v>
      </c>
      <c r="M200" s="347"/>
      <c r="N200" s="347"/>
      <c r="O200" s="347"/>
      <c r="P200" s="364" t="s">
        <v>155</v>
      </c>
      <c r="Q200" s="365" t="s">
        <v>156</v>
      </c>
      <c r="R200" s="352">
        <v>900000</v>
      </c>
      <c r="S200" s="353">
        <f t="shared" si="3"/>
        <v>900000</v>
      </c>
      <c r="T200" s="347" t="s">
        <v>260</v>
      </c>
      <c r="U200" s="354">
        <v>5</v>
      </c>
    </row>
    <row r="201" spans="1:21" s="354" customFormat="1" ht="15" customHeight="1">
      <c r="A201" s="347" t="s">
        <v>283</v>
      </c>
      <c r="B201" s="346" t="s">
        <v>143</v>
      </c>
      <c r="C201" s="347" t="s">
        <v>437</v>
      </c>
      <c r="D201" s="371" t="s">
        <v>412</v>
      </c>
      <c r="E201" s="360" t="s">
        <v>510</v>
      </c>
      <c r="F201" s="351" t="s">
        <v>159</v>
      </c>
      <c r="G201" s="361"/>
      <c r="H201" s="347"/>
      <c r="I201" s="368" t="s">
        <v>270</v>
      </c>
      <c r="J201" s="367" t="s">
        <v>390</v>
      </c>
      <c r="K201" s="347"/>
      <c r="L201" s="347" t="s">
        <v>387</v>
      </c>
      <c r="M201" s="347"/>
      <c r="N201" s="347"/>
      <c r="O201" s="347"/>
      <c r="P201" s="364" t="s">
        <v>155</v>
      </c>
      <c r="Q201" s="365" t="s">
        <v>156</v>
      </c>
      <c r="R201" s="352">
        <v>900000</v>
      </c>
      <c r="S201" s="353">
        <f t="shared" si="3"/>
        <v>900000</v>
      </c>
      <c r="T201" s="347" t="s">
        <v>295</v>
      </c>
      <c r="U201" s="354">
        <v>5</v>
      </c>
    </row>
    <row r="202" spans="1:21" s="354" customFormat="1" ht="15" customHeight="1">
      <c r="A202" s="347" t="s">
        <v>265</v>
      </c>
      <c r="B202" s="346" t="s">
        <v>143</v>
      </c>
      <c r="C202" s="347" t="s">
        <v>441</v>
      </c>
      <c r="D202" s="371" t="s">
        <v>442</v>
      </c>
      <c r="E202" s="360" t="s">
        <v>380</v>
      </c>
      <c r="F202" s="351" t="s">
        <v>224</v>
      </c>
      <c r="G202" s="361"/>
      <c r="H202" s="347"/>
      <c r="I202" s="368" t="s">
        <v>443</v>
      </c>
      <c r="J202" s="373">
        <v>2007</v>
      </c>
      <c r="K202" s="347"/>
      <c r="L202" s="347" t="s">
        <v>237</v>
      </c>
      <c r="M202" s="347"/>
      <c r="N202" s="347"/>
      <c r="O202" s="347"/>
      <c r="P202" s="364" t="s">
        <v>155</v>
      </c>
      <c r="Q202" s="365" t="s">
        <v>444</v>
      </c>
      <c r="R202" s="352">
        <v>6500000</v>
      </c>
      <c r="S202" s="353">
        <f t="shared" si="3"/>
        <v>6500000</v>
      </c>
      <c r="T202" s="347" t="s">
        <v>445</v>
      </c>
      <c r="U202" s="354">
        <v>5</v>
      </c>
    </row>
    <row r="203" spans="1:21" s="354" customFormat="1" ht="15" customHeight="1">
      <c r="A203" s="347" t="s">
        <v>430</v>
      </c>
      <c r="B203" s="346" t="s">
        <v>143</v>
      </c>
      <c r="C203" s="347" t="s">
        <v>441</v>
      </c>
      <c r="D203" s="371" t="s">
        <v>442</v>
      </c>
      <c r="E203" s="360" t="s">
        <v>510</v>
      </c>
      <c r="F203" s="351" t="s">
        <v>159</v>
      </c>
      <c r="G203" s="361" t="s">
        <v>237</v>
      </c>
      <c r="H203" s="347"/>
      <c r="I203" s="368" t="s">
        <v>149</v>
      </c>
      <c r="J203" s="367" t="s">
        <v>390</v>
      </c>
      <c r="K203" s="347"/>
      <c r="L203" s="347" t="s">
        <v>237</v>
      </c>
      <c r="M203" s="347"/>
      <c r="N203" s="347"/>
      <c r="O203" s="347"/>
      <c r="P203" s="364" t="s">
        <v>155</v>
      </c>
      <c r="Q203" s="365" t="s">
        <v>446</v>
      </c>
      <c r="R203" s="352">
        <v>8300000</v>
      </c>
      <c r="S203" s="353">
        <f t="shared" si="3"/>
        <v>8300000</v>
      </c>
      <c r="T203" s="347" t="s">
        <v>295</v>
      </c>
      <c r="U203" s="354">
        <v>5</v>
      </c>
    </row>
    <row r="204" spans="1:21" s="354" customFormat="1" ht="15" customHeight="1">
      <c r="A204" s="347" t="s">
        <v>705</v>
      </c>
      <c r="B204" s="346" t="s">
        <v>143</v>
      </c>
      <c r="C204" s="347" t="s">
        <v>441</v>
      </c>
      <c r="D204" s="371" t="s">
        <v>442</v>
      </c>
      <c r="E204" s="360" t="s">
        <v>510</v>
      </c>
      <c r="F204" s="351" t="s">
        <v>447</v>
      </c>
      <c r="G204" s="361" t="s">
        <v>371</v>
      </c>
      <c r="H204" s="347"/>
      <c r="I204" s="368" t="s">
        <v>448</v>
      </c>
      <c r="J204" s="367" t="s">
        <v>390</v>
      </c>
      <c r="K204" s="347"/>
      <c r="L204" s="347" t="s">
        <v>237</v>
      </c>
      <c r="M204" s="347"/>
      <c r="N204" s="347"/>
      <c r="O204" s="347"/>
      <c r="P204" s="364" t="s">
        <v>155</v>
      </c>
      <c r="Q204" s="365" t="s">
        <v>289</v>
      </c>
      <c r="R204" s="352">
        <v>7210000</v>
      </c>
      <c r="S204" s="353">
        <f t="shared" si="3"/>
        <v>7210000</v>
      </c>
      <c r="T204" s="347" t="s">
        <v>266</v>
      </c>
      <c r="U204" s="354">
        <v>5</v>
      </c>
    </row>
    <row r="205" spans="1:21" s="354" customFormat="1" ht="15" customHeight="1">
      <c r="A205" s="347" t="s">
        <v>217</v>
      </c>
      <c r="B205" s="346" t="s">
        <v>143</v>
      </c>
      <c r="C205" s="341" t="s">
        <v>383</v>
      </c>
      <c r="D205" s="366" t="s">
        <v>451</v>
      </c>
      <c r="E205" s="360" t="s">
        <v>510</v>
      </c>
      <c r="F205" s="351" t="s">
        <v>318</v>
      </c>
      <c r="G205" s="361" t="s">
        <v>387</v>
      </c>
      <c r="H205" s="347"/>
      <c r="I205" s="368" t="s">
        <v>149</v>
      </c>
      <c r="J205" s="367" t="s">
        <v>452</v>
      </c>
      <c r="K205" s="347"/>
      <c r="L205" s="347" t="s">
        <v>453</v>
      </c>
      <c r="M205" s="369"/>
      <c r="N205" s="347"/>
      <c r="O205" s="347"/>
      <c r="P205" s="364" t="s">
        <v>155</v>
      </c>
      <c r="Q205" s="365" t="s">
        <v>352</v>
      </c>
      <c r="R205" s="352">
        <v>7000000</v>
      </c>
      <c r="S205" s="353">
        <f t="shared" si="3"/>
        <v>7000000</v>
      </c>
      <c r="T205" s="347" t="s">
        <v>295</v>
      </c>
      <c r="U205" s="354">
        <v>5</v>
      </c>
    </row>
    <row r="206" spans="1:21" s="354" customFormat="1" ht="15" customHeight="1">
      <c r="A206" s="347" t="s">
        <v>356</v>
      </c>
      <c r="B206" s="346" t="s">
        <v>143</v>
      </c>
      <c r="C206" s="341" t="s">
        <v>391</v>
      </c>
      <c r="D206" s="366" t="s">
        <v>392</v>
      </c>
      <c r="E206" s="360" t="s">
        <v>510</v>
      </c>
      <c r="F206" s="351" t="s">
        <v>169</v>
      </c>
      <c r="G206" s="361" t="s">
        <v>454</v>
      </c>
      <c r="H206" s="347"/>
      <c r="I206" s="368" t="s">
        <v>149</v>
      </c>
      <c r="J206" s="367" t="s">
        <v>452</v>
      </c>
      <c r="K206" s="347"/>
      <c r="L206" s="347" t="s">
        <v>455</v>
      </c>
      <c r="M206" s="369"/>
      <c r="N206" s="347"/>
      <c r="O206" s="347"/>
      <c r="P206" s="364" t="s">
        <v>155</v>
      </c>
      <c r="Q206" s="365" t="s">
        <v>352</v>
      </c>
      <c r="R206" s="352">
        <v>6000000</v>
      </c>
      <c r="S206" s="353">
        <f t="shared" si="3"/>
        <v>6000000</v>
      </c>
      <c r="T206" s="347" t="s">
        <v>295</v>
      </c>
      <c r="U206" s="354">
        <v>5</v>
      </c>
    </row>
    <row r="207" spans="1:21" s="354" customFormat="1" ht="15" customHeight="1">
      <c r="A207" s="347" t="s">
        <v>439</v>
      </c>
      <c r="B207" s="346" t="s">
        <v>143</v>
      </c>
      <c r="C207" s="341" t="s">
        <v>706</v>
      </c>
      <c r="D207" s="366" t="s">
        <v>456</v>
      </c>
      <c r="E207" s="360" t="s">
        <v>646</v>
      </c>
      <c r="F207" s="351" t="s">
        <v>224</v>
      </c>
      <c r="G207" s="361" t="s">
        <v>457</v>
      </c>
      <c r="H207" s="347"/>
      <c r="I207" s="370" t="s">
        <v>377</v>
      </c>
      <c r="J207" s="367" t="s">
        <v>452</v>
      </c>
      <c r="K207" s="347"/>
      <c r="L207" s="347"/>
      <c r="M207" s="369"/>
      <c r="N207" s="347"/>
      <c r="O207" s="347"/>
      <c r="P207" s="364" t="s">
        <v>155</v>
      </c>
      <c r="Q207" s="365" t="s">
        <v>352</v>
      </c>
      <c r="R207" s="352">
        <v>7500000</v>
      </c>
      <c r="S207" s="353">
        <f t="shared" si="3"/>
        <v>7500000</v>
      </c>
      <c r="T207" s="347" t="s">
        <v>295</v>
      </c>
      <c r="U207" s="354">
        <v>5</v>
      </c>
    </row>
    <row r="208" spans="1:21" s="354" customFormat="1" ht="15" customHeight="1">
      <c r="A208" s="347" t="s">
        <v>345</v>
      </c>
      <c r="B208" s="346" t="s">
        <v>143</v>
      </c>
      <c r="C208" s="347" t="s">
        <v>707</v>
      </c>
      <c r="D208" s="366" t="s">
        <v>458</v>
      </c>
      <c r="E208" s="360" t="s">
        <v>510</v>
      </c>
      <c r="F208" s="351" t="s">
        <v>224</v>
      </c>
      <c r="G208" s="361" t="s">
        <v>459</v>
      </c>
      <c r="H208" s="347"/>
      <c r="I208" s="370" t="s">
        <v>344</v>
      </c>
      <c r="J208" s="367" t="s">
        <v>452</v>
      </c>
      <c r="K208" s="347"/>
      <c r="L208" s="347" t="s">
        <v>460</v>
      </c>
      <c r="M208" s="369"/>
      <c r="N208" s="347"/>
      <c r="O208" s="347"/>
      <c r="P208" s="364" t="s">
        <v>155</v>
      </c>
      <c r="Q208" s="365" t="s">
        <v>352</v>
      </c>
      <c r="R208" s="352">
        <v>6442500</v>
      </c>
      <c r="S208" s="353">
        <f t="shared" si="3"/>
        <v>6442500</v>
      </c>
      <c r="T208" s="347" t="s">
        <v>228</v>
      </c>
      <c r="U208" s="354">
        <v>5</v>
      </c>
    </row>
    <row r="209" spans="1:21" s="354" customFormat="1" ht="15" customHeight="1">
      <c r="A209" s="347" t="s">
        <v>390</v>
      </c>
      <c r="B209" s="346" t="s">
        <v>143</v>
      </c>
      <c r="C209" s="347" t="s">
        <v>707</v>
      </c>
      <c r="D209" s="366" t="s">
        <v>461</v>
      </c>
      <c r="E209" s="360" t="s">
        <v>510</v>
      </c>
      <c r="F209" s="351" t="s">
        <v>146</v>
      </c>
      <c r="G209" s="361" t="s">
        <v>459</v>
      </c>
      <c r="H209" s="347"/>
      <c r="I209" s="370" t="s">
        <v>344</v>
      </c>
      <c r="J209" s="367" t="s">
        <v>452</v>
      </c>
      <c r="K209" s="347"/>
      <c r="L209" s="347" t="s">
        <v>462</v>
      </c>
      <c r="M209" s="369"/>
      <c r="N209" s="347"/>
      <c r="O209" s="347"/>
      <c r="P209" s="364" t="s">
        <v>155</v>
      </c>
      <c r="Q209" s="365" t="s">
        <v>352</v>
      </c>
      <c r="R209" s="352">
        <v>8585500</v>
      </c>
      <c r="S209" s="353">
        <f t="shared" si="3"/>
        <v>8585500</v>
      </c>
      <c r="T209" s="347" t="s">
        <v>463</v>
      </c>
      <c r="U209" s="354">
        <v>5</v>
      </c>
    </row>
    <row r="210" spans="1:21" s="354" customFormat="1" ht="15" customHeight="1">
      <c r="A210" s="347" t="s">
        <v>452</v>
      </c>
      <c r="B210" s="346" t="s">
        <v>143</v>
      </c>
      <c r="C210" s="347" t="s">
        <v>707</v>
      </c>
      <c r="D210" s="366" t="s">
        <v>461</v>
      </c>
      <c r="E210" s="360" t="s">
        <v>510</v>
      </c>
      <c r="F210" s="351" t="s">
        <v>159</v>
      </c>
      <c r="G210" s="361" t="s">
        <v>459</v>
      </c>
      <c r="H210" s="347"/>
      <c r="I210" s="370" t="s">
        <v>344</v>
      </c>
      <c r="J210" s="367" t="s">
        <v>452</v>
      </c>
      <c r="K210" s="347"/>
      <c r="L210" s="347" t="s">
        <v>462</v>
      </c>
      <c r="M210" s="369"/>
      <c r="N210" s="347"/>
      <c r="O210" s="347"/>
      <c r="P210" s="364" t="s">
        <v>155</v>
      </c>
      <c r="Q210" s="365" t="s">
        <v>352</v>
      </c>
      <c r="R210" s="352">
        <v>8585500</v>
      </c>
      <c r="S210" s="353">
        <f t="shared" si="3"/>
        <v>8585500</v>
      </c>
      <c r="T210" s="347" t="s">
        <v>464</v>
      </c>
      <c r="U210" s="354">
        <v>5</v>
      </c>
    </row>
    <row r="211" spans="1:21" s="354" customFormat="1" ht="15" customHeight="1">
      <c r="A211" s="347" t="s">
        <v>708</v>
      </c>
      <c r="B211" s="346" t="s">
        <v>143</v>
      </c>
      <c r="C211" s="347" t="s">
        <v>707</v>
      </c>
      <c r="D211" s="366" t="s">
        <v>461</v>
      </c>
      <c r="E211" s="360" t="s">
        <v>510</v>
      </c>
      <c r="F211" s="351" t="s">
        <v>183</v>
      </c>
      <c r="G211" s="361" t="s">
        <v>459</v>
      </c>
      <c r="H211" s="347"/>
      <c r="I211" s="370" t="s">
        <v>344</v>
      </c>
      <c r="J211" s="367" t="s">
        <v>452</v>
      </c>
      <c r="K211" s="347"/>
      <c r="L211" s="347" t="s">
        <v>462</v>
      </c>
      <c r="M211" s="369"/>
      <c r="N211" s="347"/>
      <c r="O211" s="347"/>
      <c r="P211" s="364" t="s">
        <v>155</v>
      </c>
      <c r="Q211" s="365" t="s">
        <v>352</v>
      </c>
      <c r="R211" s="352">
        <v>8585500</v>
      </c>
      <c r="S211" s="353">
        <f t="shared" si="3"/>
        <v>8585500</v>
      </c>
      <c r="T211" s="347" t="s">
        <v>465</v>
      </c>
      <c r="U211" s="354">
        <v>5</v>
      </c>
    </row>
    <row r="212" spans="1:21" s="354" customFormat="1" ht="15" customHeight="1">
      <c r="A212" s="347" t="s">
        <v>709</v>
      </c>
      <c r="B212" s="346" t="s">
        <v>143</v>
      </c>
      <c r="C212" s="341" t="s">
        <v>418</v>
      </c>
      <c r="D212" s="366" t="s">
        <v>412</v>
      </c>
      <c r="E212" s="360" t="s">
        <v>510</v>
      </c>
      <c r="F212" s="351" t="s">
        <v>199</v>
      </c>
      <c r="G212" s="361" t="s">
        <v>466</v>
      </c>
      <c r="H212" s="347"/>
      <c r="I212" s="370" t="s">
        <v>344</v>
      </c>
      <c r="J212" s="367" t="s">
        <v>452</v>
      </c>
      <c r="K212" s="347"/>
      <c r="L212" s="369"/>
      <c r="M212" s="369"/>
      <c r="N212" s="347"/>
      <c r="O212" s="347"/>
      <c r="P212" s="364" t="s">
        <v>155</v>
      </c>
      <c r="Q212" s="365" t="s">
        <v>156</v>
      </c>
      <c r="R212" s="352">
        <v>600000</v>
      </c>
      <c r="S212" s="353">
        <f t="shared" si="3"/>
        <v>600000</v>
      </c>
      <c r="T212" s="347" t="s">
        <v>465</v>
      </c>
      <c r="U212" s="354">
        <v>5</v>
      </c>
    </row>
    <row r="213" spans="1:21" s="354" customFormat="1" ht="15" customHeight="1">
      <c r="A213" s="346" t="s">
        <v>710</v>
      </c>
      <c r="B213" s="346" t="s">
        <v>143</v>
      </c>
      <c r="C213" s="341" t="s">
        <v>418</v>
      </c>
      <c r="D213" s="366" t="s">
        <v>412</v>
      </c>
      <c r="E213" s="360" t="s">
        <v>510</v>
      </c>
      <c r="F213" s="351" t="s">
        <v>193</v>
      </c>
      <c r="G213" s="361" t="s">
        <v>414</v>
      </c>
      <c r="H213" s="347"/>
      <c r="I213" s="370" t="s">
        <v>344</v>
      </c>
      <c r="J213" s="367" t="s">
        <v>452</v>
      </c>
      <c r="K213" s="347"/>
      <c r="L213" s="369"/>
      <c r="M213" s="369"/>
      <c r="N213" s="347"/>
      <c r="O213" s="347"/>
      <c r="P213" s="364" t="s">
        <v>155</v>
      </c>
      <c r="Q213" s="365" t="s">
        <v>156</v>
      </c>
      <c r="R213" s="352">
        <v>600000</v>
      </c>
      <c r="S213" s="353">
        <f t="shared" si="3"/>
        <v>600000</v>
      </c>
      <c r="T213" s="347" t="s">
        <v>295</v>
      </c>
      <c r="U213" s="354">
        <v>5</v>
      </c>
    </row>
    <row r="214" spans="1:21" s="354" customFormat="1" ht="15" customHeight="1">
      <c r="A214" s="346" t="s">
        <v>711</v>
      </c>
      <c r="B214" s="346" t="s">
        <v>143</v>
      </c>
      <c r="C214" s="341" t="s">
        <v>712</v>
      </c>
      <c r="D214" s="366" t="s">
        <v>713</v>
      </c>
      <c r="E214" s="360" t="s">
        <v>510</v>
      </c>
      <c r="F214" s="351" t="s">
        <v>224</v>
      </c>
      <c r="G214" s="361" t="s">
        <v>714</v>
      </c>
      <c r="H214" s="347"/>
      <c r="I214" s="370" t="s">
        <v>149</v>
      </c>
      <c r="J214" s="367" t="s">
        <v>708</v>
      </c>
      <c r="K214" s="347"/>
      <c r="L214" s="369"/>
      <c r="M214" s="369"/>
      <c r="N214" s="347"/>
      <c r="O214" s="347"/>
      <c r="P214" s="364" t="s">
        <v>155</v>
      </c>
      <c r="Q214" s="365" t="s">
        <v>156</v>
      </c>
      <c r="R214" s="352">
        <v>5600000</v>
      </c>
      <c r="S214" s="353">
        <f t="shared" si="3"/>
        <v>5600000</v>
      </c>
      <c r="T214" s="347" t="s">
        <v>715</v>
      </c>
      <c r="U214" s="354">
        <v>5</v>
      </c>
    </row>
    <row r="215" spans="1:21" s="354" customFormat="1" ht="15" customHeight="1">
      <c r="A215" s="346" t="s">
        <v>716</v>
      </c>
      <c r="B215" s="346" t="s">
        <v>143</v>
      </c>
      <c r="C215" s="341" t="s">
        <v>418</v>
      </c>
      <c r="D215" s="366" t="s">
        <v>412</v>
      </c>
      <c r="E215" s="360" t="s">
        <v>510</v>
      </c>
      <c r="F215" s="351" t="s">
        <v>314</v>
      </c>
      <c r="G215" s="361" t="s">
        <v>717</v>
      </c>
      <c r="H215" s="347"/>
      <c r="I215" s="370" t="s">
        <v>344</v>
      </c>
      <c r="J215" s="367" t="s">
        <v>708</v>
      </c>
      <c r="K215" s="347"/>
      <c r="L215" s="369"/>
      <c r="M215" s="369"/>
      <c r="N215" s="347"/>
      <c r="O215" s="347"/>
      <c r="P215" s="364" t="s">
        <v>718</v>
      </c>
      <c r="Q215" s="365" t="s">
        <v>156</v>
      </c>
      <c r="R215" s="352">
        <v>2750000</v>
      </c>
      <c r="S215" s="353">
        <f t="shared" si="3"/>
        <v>2750000</v>
      </c>
      <c r="T215" s="347" t="s">
        <v>719</v>
      </c>
      <c r="U215" s="354">
        <v>5</v>
      </c>
    </row>
    <row r="216" spans="1:21" s="354" customFormat="1" ht="15" customHeight="1">
      <c r="A216" s="346" t="s">
        <v>720</v>
      </c>
      <c r="B216" s="346" t="s">
        <v>143</v>
      </c>
      <c r="C216" s="341" t="s">
        <v>418</v>
      </c>
      <c r="D216" s="366" t="s">
        <v>412</v>
      </c>
      <c r="E216" s="360" t="s">
        <v>721</v>
      </c>
      <c r="F216" s="351" t="s">
        <v>315</v>
      </c>
      <c r="G216" s="361" t="s">
        <v>717</v>
      </c>
      <c r="H216" s="347"/>
      <c r="I216" s="370" t="s">
        <v>344</v>
      </c>
      <c r="J216" s="367" t="s">
        <v>708</v>
      </c>
      <c r="K216" s="347"/>
      <c r="L216" s="369"/>
      <c r="M216" s="369"/>
      <c r="N216" s="347"/>
      <c r="O216" s="347"/>
      <c r="P216" s="364" t="s">
        <v>155</v>
      </c>
      <c r="Q216" s="365" t="s">
        <v>156</v>
      </c>
      <c r="R216" s="352">
        <v>2750000</v>
      </c>
      <c r="S216" s="353">
        <f t="shared" si="3"/>
        <v>2750000</v>
      </c>
      <c r="T216" s="347" t="s">
        <v>722</v>
      </c>
      <c r="U216" s="354">
        <v>5</v>
      </c>
    </row>
    <row r="217" spans="1:21" s="354" customFormat="1" ht="15" customHeight="1">
      <c r="A217" s="347" t="s">
        <v>723</v>
      </c>
      <c r="B217" s="346" t="s">
        <v>143</v>
      </c>
      <c r="C217" s="341" t="s">
        <v>418</v>
      </c>
      <c r="D217" s="366" t="s">
        <v>412</v>
      </c>
      <c r="E217" s="360" t="s">
        <v>510</v>
      </c>
      <c r="F217" s="351" t="s">
        <v>316</v>
      </c>
      <c r="G217" s="361" t="s">
        <v>717</v>
      </c>
      <c r="H217" s="347"/>
      <c r="I217" s="370" t="s">
        <v>344</v>
      </c>
      <c r="J217" s="367" t="s">
        <v>708</v>
      </c>
      <c r="K217" s="347"/>
      <c r="L217" s="369"/>
      <c r="M217" s="369"/>
      <c r="N217" s="347"/>
      <c r="O217" s="347"/>
      <c r="P217" s="364" t="s">
        <v>155</v>
      </c>
      <c r="Q217" s="365" t="s">
        <v>156</v>
      </c>
      <c r="R217" s="352">
        <v>2750000</v>
      </c>
      <c r="S217" s="353">
        <f t="shared" si="3"/>
        <v>2750000</v>
      </c>
      <c r="T217" s="347" t="s">
        <v>724</v>
      </c>
      <c r="U217" s="354">
        <v>5</v>
      </c>
    </row>
    <row r="218" spans="1:21" s="354" customFormat="1" ht="15" customHeight="1">
      <c r="A218" s="346" t="s">
        <v>725</v>
      </c>
      <c r="B218" s="346" t="s">
        <v>143</v>
      </c>
      <c r="C218" s="341" t="s">
        <v>418</v>
      </c>
      <c r="D218" s="366" t="s">
        <v>412</v>
      </c>
      <c r="E218" s="360" t="s">
        <v>510</v>
      </c>
      <c r="F218" s="351" t="s">
        <v>317</v>
      </c>
      <c r="G218" s="361" t="s">
        <v>726</v>
      </c>
      <c r="H218" s="347"/>
      <c r="I218" s="370" t="s">
        <v>344</v>
      </c>
      <c r="J218" s="367" t="s">
        <v>708</v>
      </c>
      <c r="K218" s="347"/>
      <c r="L218" s="369"/>
      <c r="M218" s="369"/>
      <c r="N218" s="347"/>
      <c r="O218" s="347"/>
      <c r="P218" s="364" t="s">
        <v>155</v>
      </c>
      <c r="Q218" s="365" t="s">
        <v>156</v>
      </c>
      <c r="R218" s="352">
        <v>2750000</v>
      </c>
      <c r="S218" s="353">
        <f t="shared" si="3"/>
        <v>2750000</v>
      </c>
      <c r="T218" s="347" t="s">
        <v>727</v>
      </c>
      <c r="U218" s="354">
        <v>5</v>
      </c>
    </row>
    <row r="219" spans="1:21" s="354" customFormat="1" ht="15" customHeight="1">
      <c r="A219" s="346" t="s">
        <v>728</v>
      </c>
      <c r="B219" s="346" t="s">
        <v>143</v>
      </c>
      <c r="C219" s="362" t="s">
        <v>383</v>
      </c>
      <c r="D219" s="366" t="s">
        <v>729</v>
      </c>
      <c r="E219" s="360" t="s">
        <v>730</v>
      </c>
      <c r="F219" s="351" t="s">
        <v>319</v>
      </c>
      <c r="G219" s="361" t="s">
        <v>731</v>
      </c>
      <c r="H219" s="347"/>
      <c r="I219" s="370" t="s">
        <v>344</v>
      </c>
      <c r="J219" s="367" t="s">
        <v>708</v>
      </c>
      <c r="K219" s="347"/>
      <c r="L219" s="369"/>
      <c r="M219" s="369"/>
      <c r="N219" s="347"/>
      <c r="O219" s="347"/>
      <c r="P219" s="364" t="s">
        <v>155</v>
      </c>
      <c r="Q219" s="365" t="s">
        <v>156</v>
      </c>
      <c r="R219" s="352">
        <v>8610000</v>
      </c>
      <c r="S219" s="353">
        <f t="shared" si="3"/>
        <v>8610000</v>
      </c>
      <c r="T219" s="347" t="s">
        <v>724</v>
      </c>
      <c r="U219" s="354">
        <v>5</v>
      </c>
    </row>
    <row r="220" spans="1:21" s="354" customFormat="1" ht="15" customHeight="1">
      <c r="A220" s="346" t="s">
        <v>732</v>
      </c>
      <c r="B220" s="346" t="s">
        <v>143</v>
      </c>
      <c r="C220" s="362" t="s">
        <v>733</v>
      </c>
      <c r="D220" s="366" t="s">
        <v>734</v>
      </c>
      <c r="E220" s="360" t="s">
        <v>380</v>
      </c>
      <c r="F220" s="351" t="s">
        <v>224</v>
      </c>
      <c r="G220" s="361" t="s">
        <v>735</v>
      </c>
      <c r="H220" s="347"/>
      <c r="I220" s="370" t="s">
        <v>377</v>
      </c>
      <c r="J220" s="367" t="s">
        <v>708</v>
      </c>
      <c r="K220" s="347"/>
      <c r="L220" s="369"/>
      <c r="M220" s="369"/>
      <c r="N220" s="347"/>
      <c r="O220" s="347"/>
      <c r="P220" s="364" t="s">
        <v>718</v>
      </c>
      <c r="Q220" s="365" t="s">
        <v>156</v>
      </c>
      <c r="R220" s="352">
        <v>2000000</v>
      </c>
      <c r="S220" s="353">
        <f t="shared" si="3"/>
        <v>2000000</v>
      </c>
      <c r="T220" s="347" t="s">
        <v>736</v>
      </c>
      <c r="U220" s="354">
        <v>5</v>
      </c>
    </row>
    <row r="221" spans="1:21" s="354" customFormat="1" ht="15" customHeight="1">
      <c r="A221" s="346" t="s">
        <v>737</v>
      </c>
      <c r="B221" s="346" t="s">
        <v>143</v>
      </c>
      <c r="C221" s="362" t="s">
        <v>733</v>
      </c>
      <c r="D221" s="366" t="s">
        <v>734</v>
      </c>
      <c r="E221" s="360" t="s">
        <v>380</v>
      </c>
      <c r="F221" s="351" t="s">
        <v>146</v>
      </c>
      <c r="G221" s="361" t="s">
        <v>735</v>
      </c>
      <c r="H221" s="347"/>
      <c r="I221" s="370" t="s">
        <v>377</v>
      </c>
      <c r="J221" s="367" t="s">
        <v>708</v>
      </c>
      <c r="K221" s="347"/>
      <c r="L221" s="369"/>
      <c r="M221" s="369"/>
      <c r="N221" s="347"/>
      <c r="O221" s="347"/>
      <c r="P221" s="364" t="s">
        <v>155</v>
      </c>
      <c r="Q221" s="365" t="s">
        <v>156</v>
      </c>
      <c r="R221" s="352">
        <v>2000000</v>
      </c>
      <c r="S221" s="353">
        <f t="shared" si="3"/>
        <v>2000000</v>
      </c>
      <c r="T221" s="347" t="s">
        <v>295</v>
      </c>
      <c r="U221" s="354">
        <v>5</v>
      </c>
    </row>
    <row r="222" spans="1:21" s="354" customFormat="1" ht="15" customHeight="1">
      <c r="A222" s="347" t="s">
        <v>738</v>
      </c>
      <c r="B222" s="346" t="s">
        <v>143</v>
      </c>
      <c r="C222" s="362" t="s">
        <v>383</v>
      </c>
      <c r="D222" s="366" t="s">
        <v>451</v>
      </c>
      <c r="E222" s="360" t="s">
        <v>510</v>
      </c>
      <c r="F222" s="351" t="s">
        <v>320</v>
      </c>
      <c r="G222" s="361" t="s">
        <v>731</v>
      </c>
      <c r="H222" s="347"/>
      <c r="I222" s="370" t="s">
        <v>739</v>
      </c>
      <c r="J222" s="367" t="s">
        <v>708</v>
      </c>
      <c r="K222" s="347"/>
      <c r="L222" s="369"/>
      <c r="M222" s="369"/>
      <c r="N222" s="347"/>
      <c r="O222" s="347"/>
      <c r="P222" s="364" t="s">
        <v>155</v>
      </c>
      <c r="Q222" s="365" t="s">
        <v>352</v>
      </c>
      <c r="R222" s="352">
        <v>6620000</v>
      </c>
      <c r="S222" s="353">
        <f t="shared" si="3"/>
        <v>6620000</v>
      </c>
      <c r="T222" s="347" t="s">
        <v>295</v>
      </c>
      <c r="U222" s="354">
        <v>5</v>
      </c>
    </row>
    <row r="223" spans="1:21" s="354" customFormat="1" ht="15" customHeight="1">
      <c r="A223" s="346" t="s">
        <v>740</v>
      </c>
      <c r="B223" s="346" t="s">
        <v>143</v>
      </c>
      <c r="C223" s="341" t="s">
        <v>741</v>
      </c>
      <c r="D223" s="366" t="s">
        <v>742</v>
      </c>
      <c r="E223" s="360" t="s">
        <v>510</v>
      </c>
      <c r="F223" s="351" t="s">
        <v>224</v>
      </c>
      <c r="G223" s="361" t="s">
        <v>743</v>
      </c>
      <c r="H223" s="347"/>
      <c r="I223" s="370" t="s">
        <v>344</v>
      </c>
      <c r="J223" s="367" t="s">
        <v>708</v>
      </c>
      <c r="K223" s="347"/>
      <c r="L223" s="369"/>
      <c r="M223" s="369"/>
      <c r="N223" s="347"/>
      <c r="O223" s="347"/>
      <c r="P223" s="364" t="s">
        <v>155</v>
      </c>
      <c r="Q223" s="365" t="s">
        <v>156</v>
      </c>
      <c r="R223" s="352">
        <v>3000000</v>
      </c>
      <c r="S223" s="353">
        <f t="shared" si="3"/>
        <v>3000000</v>
      </c>
      <c r="T223" s="347" t="s">
        <v>744</v>
      </c>
      <c r="U223" s="354">
        <v>5</v>
      </c>
    </row>
    <row r="224" spans="1:21" s="354" customFormat="1" ht="15" customHeight="1">
      <c r="A224" s="346" t="s">
        <v>745</v>
      </c>
      <c r="B224" s="346" t="s">
        <v>143</v>
      </c>
      <c r="C224" s="341" t="s">
        <v>712</v>
      </c>
      <c r="D224" s="366" t="s">
        <v>268</v>
      </c>
      <c r="E224" s="360" t="s">
        <v>510</v>
      </c>
      <c r="F224" s="351" t="s">
        <v>224</v>
      </c>
      <c r="G224" s="361" t="s">
        <v>746</v>
      </c>
      <c r="H224" s="347"/>
      <c r="I224" s="370" t="s">
        <v>344</v>
      </c>
      <c r="J224" s="367" t="s">
        <v>708</v>
      </c>
      <c r="K224" s="347"/>
      <c r="L224" s="369"/>
      <c r="M224" s="369"/>
      <c r="N224" s="347"/>
      <c r="O224" s="347"/>
      <c r="P224" s="364" t="s">
        <v>155</v>
      </c>
      <c r="Q224" s="365" t="s">
        <v>156</v>
      </c>
      <c r="R224" s="352">
        <v>4790000</v>
      </c>
      <c r="S224" s="353">
        <f t="shared" si="3"/>
        <v>4790000</v>
      </c>
      <c r="T224" s="347" t="s">
        <v>747</v>
      </c>
      <c r="U224" s="354">
        <v>5</v>
      </c>
    </row>
    <row r="225" spans="1:21" s="354" customFormat="1" ht="15" customHeight="1">
      <c r="A225" s="346" t="s">
        <v>748</v>
      </c>
      <c r="B225" s="346" t="s">
        <v>143</v>
      </c>
      <c r="C225" s="374" t="s">
        <v>167</v>
      </c>
      <c r="D225" s="375" t="s">
        <v>749</v>
      </c>
      <c r="E225" s="376" t="s">
        <v>750</v>
      </c>
      <c r="F225" s="377" t="s">
        <v>313</v>
      </c>
      <c r="G225" s="378" t="s">
        <v>751</v>
      </c>
      <c r="H225" s="379"/>
      <c r="I225" s="380" t="s">
        <v>344</v>
      </c>
      <c r="J225" s="381" t="s">
        <v>172</v>
      </c>
      <c r="K225" s="379"/>
      <c r="L225" s="382" t="s">
        <v>752</v>
      </c>
      <c r="M225" s="382" t="s">
        <v>753</v>
      </c>
      <c r="N225" s="379" t="s">
        <v>754</v>
      </c>
      <c r="O225" s="379" t="s">
        <v>755</v>
      </c>
      <c r="P225" s="383" t="s">
        <v>155</v>
      </c>
      <c r="Q225" s="384" t="s">
        <v>352</v>
      </c>
      <c r="R225" s="385">
        <v>11772727</v>
      </c>
      <c r="S225" s="386">
        <f t="shared" si="3"/>
        <v>11772727</v>
      </c>
      <c r="T225" s="379" t="s">
        <v>724</v>
      </c>
      <c r="U225" s="354">
        <v>7</v>
      </c>
    </row>
    <row r="226" spans="1:21" s="354" customFormat="1" ht="15" customHeight="1">
      <c r="A226" s="346" t="s">
        <v>768</v>
      </c>
      <c r="B226" s="346" t="s">
        <v>143</v>
      </c>
      <c r="C226" s="523" t="s">
        <v>953</v>
      </c>
      <c r="D226" s="366" t="s">
        <v>769</v>
      </c>
      <c r="E226" s="360" t="s">
        <v>510</v>
      </c>
      <c r="F226" s="351"/>
      <c r="G226" s="361" t="s">
        <v>770</v>
      </c>
      <c r="H226" s="347"/>
      <c r="I226" s="370" t="s">
        <v>381</v>
      </c>
      <c r="J226" s="367" t="s">
        <v>709</v>
      </c>
      <c r="K226" s="347"/>
      <c r="L226" s="369"/>
      <c r="M226" s="369"/>
      <c r="N226" s="347"/>
      <c r="O226" s="347"/>
      <c r="P226" s="364" t="s">
        <v>155</v>
      </c>
      <c r="Q226" s="365" t="s">
        <v>352</v>
      </c>
      <c r="R226" s="352">
        <v>990000</v>
      </c>
      <c r="S226" s="387">
        <f t="shared" si="3"/>
        <v>990000</v>
      </c>
      <c r="T226" s="347" t="s">
        <v>771</v>
      </c>
      <c r="U226" s="366">
        <v>5</v>
      </c>
    </row>
    <row r="227" spans="1:21" s="354" customFormat="1" ht="15" customHeight="1">
      <c r="A227" s="346" t="s">
        <v>772</v>
      </c>
      <c r="B227" s="346" t="s">
        <v>143</v>
      </c>
      <c r="C227" s="523" t="s">
        <v>954</v>
      </c>
      <c r="D227" s="366" t="s">
        <v>769</v>
      </c>
      <c r="E227" s="360" t="s">
        <v>510</v>
      </c>
      <c r="F227" s="351"/>
      <c r="G227" s="361" t="s">
        <v>770</v>
      </c>
      <c r="H227" s="347"/>
      <c r="I227" s="370" t="s">
        <v>381</v>
      </c>
      <c r="J227" s="367" t="s">
        <v>709</v>
      </c>
      <c r="K227" s="347"/>
      <c r="L227" s="369"/>
      <c r="M227" s="369"/>
      <c r="N227" s="347"/>
      <c r="O227" s="347"/>
      <c r="P227" s="364" t="s">
        <v>155</v>
      </c>
      <c r="Q227" s="365" t="s">
        <v>352</v>
      </c>
      <c r="R227" s="352">
        <v>990000</v>
      </c>
      <c r="S227" s="387">
        <f t="shared" si="3"/>
        <v>990000</v>
      </c>
      <c r="T227" s="347" t="s">
        <v>271</v>
      </c>
      <c r="U227" s="366">
        <v>5</v>
      </c>
    </row>
    <row r="228" spans="1:21" s="354" customFormat="1" ht="15" customHeight="1">
      <c r="A228" s="346" t="s">
        <v>773</v>
      </c>
      <c r="B228" s="346" t="s">
        <v>143</v>
      </c>
      <c r="C228" s="544" t="s">
        <v>411</v>
      </c>
      <c r="D228" s="366" t="s">
        <v>412</v>
      </c>
      <c r="E228" s="360" t="s">
        <v>510</v>
      </c>
      <c r="F228" s="351"/>
      <c r="G228" s="361" t="s">
        <v>717</v>
      </c>
      <c r="H228" s="347"/>
      <c r="I228" s="370" t="s">
        <v>774</v>
      </c>
      <c r="J228" s="367" t="s">
        <v>709</v>
      </c>
      <c r="K228" s="347"/>
      <c r="L228" s="369"/>
      <c r="M228" s="369"/>
      <c r="N228" s="347"/>
      <c r="O228" s="347"/>
      <c r="P228" s="364" t="s">
        <v>155</v>
      </c>
      <c r="Q228" s="365" t="s">
        <v>352</v>
      </c>
      <c r="R228" s="352">
        <v>2500000</v>
      </c>
      <c r="S228" s="387">
        <f t="shared" si="3"/>
        <v>2500000</v>
      </c>
      <c r="T228" s="347" t="s">
        <v>271</v>
      </c>
      <c r="U228" s="366">
        <v>5</v>
      </c>
    </row>
    <row r="229" spans="1:21" s="354" customFormat="1" ht="15" customHeight="1">
      <c r="A229" s="346" t="s">
        <v>775</v>
      </c>
      <c r="B229" s="346" t="s">
        <v>143</v>
      </c>
      <c r="C229" s="523" t="s">
        <v>707</v>
      </c>
      <c r="D229" s="366" t="s">
        <v>776</v>
      </c>
      <c r="E229" s="360" t="s">
        <v>510</v>
      </c>
      <c r="F229" s="351"/>
      <c r="G229" s="361" t="s">
        <v>785</v>
      </c>
      <c r="H229" s="347"/>
      <c r="I229" s="370" t="s">
        <v>774</v>
      </c>
      <c r="J229" s="367" t="s">
        <v>709</v>
      </c>
      <c r="K229" s="347"/>
      <c r="L229" s="369"/>
      <c r="M229" s="369"/>
      <c r="N229" s="347"/>
      <c r="O229" s="347"/>
      <c r="P229" s="364" t="s">
        <v>718</v>
      </c>
      <c r="Q229" s="365" t="s">
        <v>352</v>
      </c>
      <c r="R229" s="352">
        <v>5000000</v>
      </c>
      <c r="S229" s="387">
        <f t="shared" si="3"/>
        <v>5000000</v>
      </c>
      <c r="T229" s="347" t="s">
        <v>777</v>
      </c>
      <c r="U229" s="366">
        <v>5</v>
      </c>
    </row>
    <row r="230" spans="1:21" s="354" customFormat="1" ht="15" customHeight="1">
      <c r="A230" s="346" t="s">
        <v>778</v>
      </c>
      <c r="B230" s="346" t="s">
        <v>143</v>
      </c>
      <c r="C230" s="523" t="s">
        <v>383</v>
      </c>
      <c r="D230" s="366" t="s">
        <v>384</v>
      </c>
      <c r="E230" s="360" t="s">
        <v>558</v>
      </c>
      <c r="F230" s="351"/>
      <c r="G230" s="361" t="s">
        <v>779</v>
      </c>
      <c r="H230" s="347"/>
      <c r="I230" s="370" t="s">
        <v>774</v>
      </c>
      <c r="J230" s="367" t="s">
        <v>709</v>
      </c>
      <c r="K230" s="347"/>
      <c r="L230" s="369"/>
      <c r="M230" s="369"/>
      <c r="N230" s="347"/>
      <c r="O230" s="347"/>
      <c r="P230" s="364" t="s">
        <v>155</v>
      </c>
      <c r="Q230" s="365" t="s">
        <v>352</v>
      </c>
      <c r="R230" s="352">
        <v>7250000</v>
      </c>
      <c r="S230" s="387">
        <f t="shared" si="3"/>
        <v>7250000</v>
      </c>
      <c r="T230" s="347" t="s">
        <v>771</v>
      </c>
      <c r="U230" s="366">
        <v>5</v>
      </c>
    </row>
    <row r="231" spans="1:21" s="354" customFormat="1" ht="15" customHeight="1">
      <c r="A231" s="346" t="s">
        <v>780</v>
      </c>
      <c r="B231" s="346" t="s">
        <v>143</v>
      </c>
      <c r="C231" s="523" t="s">
        <v>383</v>
      </c>
      <c r="D231" s="366" t="s">
        <v>384</v>
      </c>
      <c r="E231" s="360" t="s">
        <v>558</v>
      </c>
      <c r="F231" s="351"/>
      <c r="G231" s="361" t="s">
        <v>779</v>
      </c>
      <c r="H231" s="347"/>
      <c r="I231" s="370" t="s">
        <v>774</v>
      </c>
      <c r="J231" s="367" t="s">
        <v>709</v>
      </c>
      <c r="K231" s="347"/>
      <c r="L231" s="369"/>
      <c r="M231" s="369"/>
      <c r="N231" s="347"/>
      <c r="O231" s="347"/>
      <c r="P231" s="364" t="s">
        <v>781</v>
      </c>
      <c r="Q231" s="365" t="s">
        <v>352</v>
      </c>
      <c r="R231" s="352">
        <v>7250000</v>
      </c>
      <c r="S231" s="387">
        <f t="shared" si="3"/>
        <v>7250000</v>
      </c>
      <c r="T231" s="347" t="s">
        <v>782</v>
      </c>
      <c r="U231" s="366">
        <v>5</v>
      </c>
    </row>
    <row r="232" spans="1:21" s="354" customFormat="1" ht="15" customHeight="1">
      <c r="A232" s="346" t="s">
        <v>783</v>
      </c>
      <c r="B232" s="346" t="s">
        <v>143</v>
      </c>
      <c r="C232" s="523" t="s">
        <v>391</v>
      </c>
      <c r="D232" s="366" t="s">
        <v>392</v>
      </c>
      <c r="E232" s="360" t="s">
        <v>558</v>
      </c>
      <c r="F232" s="351"/>
      <c r="G232" s="361" t="s">
        <v>784</v>
      </c>
      <c r="H232" s="347"/>
      <c r="I232" s="370" t="s">
        <v>774</v>
      </c>
      <c r="J232" s="367" t="s">
        <v>709</v>
      </c>
      <c r="K232" s="347"/>
      <c r="L232" s="369"/>
      <c r="M232" s="369"/>
      <c r="N232" s="347"/>
      <c r="O232" s="347"/>
      <c r="P232" s="364" t="s">
        <v>155</v>
      </c>
      <c r="Q232" s="365" t="s">
        <v>352</v>
      </c>
      <c r="R232" s="352">
        <v>7000000</v>
      </c>
      <c r="S232" s="387">
        <f t="shared" si="3"/>
        <v>7000000</v>
      </c>
      <c r="T232" s="347" t="s">
        <v>771</v>
      </c>
      <c r="U232" s="366">
        <v>5</v>
      </c>
    </row>
    <row r="233" spans="1:21" s="354" customFormat="1" ht="15" customHeight="1">
      <c r="A233" s="347" t="s">
        <v>786</v>
      </c>
      <c r="B233" s="346" t="s">
        <v>143</v>
      </c>
      <c r="C233" s="544" t="s">
        <v>411</v>
      </c>
      <c r="D233" s="366" t="s">
        <v>412</v>
      </c>
      <c r="E233" s="360" t="s">
        <v>558</v>
      </c>
      <c r="F233" s="351"/>
      <c r="G233" s="361" t="s">
        <v>787</v>
      </c>
      <c r="H233" s="347"/>
      <c r="I233" s="370" t="s">
        <v>381</v>
      </c>
      <c r="J233" s="367" t="s">
        <v>709</v>
      </c>
      <c r="K233" s="347"/>
      <c r="L233" s="369"/>
      <c r="M233" s="369"/>
      <c r="N233" s="347"/>
      <c r="O233" s="347"/>
      <c r="P233" s="364" t="s">
        <v>155</v>
      </c>
      <c r="Q233" s="365" t="s">
        <v>352</v>
      </c>
      <c r="R233" s="352">
        <v>850000</v>
      </c>
      <c r="S233" s="387">
        <f t="shared" si="3"/>
        <v>850000</v>
      </c>
      <c r="T233" s="347" t="s">
        <v>271</v>
      </c>
      <c r="U233" s="366">
        <v>5</v>
      </c>
    </row>
    <row r="234" spans="1:21" s="354" customFormat="1" ht="15" customHeight="1">
      <c r="A234" s="347" t="s">
        <v>788</v>
      </c>
      <c r="B234" s="346" t="s">
        <v>143</v>
      </c>
      <c r="C234" s="544" t="s">
        <v>411</v>
      </c>
      <c r="D234" s="366" t="s">
        <v>412</v>
      </c>
      <c r="E234" s="360" t="s">
        <v>558</v>
      </c>
      <c r="F234" s="351"/>
      <c r="G234" s="361" t="s">
        <v>787</v>
      </c>
      <c r="H234" s="347"/>
      <c r="I234" s="370" t="s">
        <v>789</v>
      </c>
      <c r="J234" s="367" t="s">
        <v>709</v>
      </c>
      <c r="K234" s="347"/>
      <c r="L234" s="369"/>
      <c r="M234" s="369"/>
      <c r="N234" s="347"/>
      <c r="O234" s="347"/>
      <c r="P234" s="364" t="s">
        <v>155</v>
      </c>
      <c r="Q234" s="365" t="s">
        <v>790</v>
      </c>
      <c r="R234" s="352">
        <v>850000</v>
      </c>
      <c r="S234" s="387">
        <f t="shared" si="3"/>
        <v>850000</v>
      </c>
      <c r="T234" s="347" t="s">
        <v>791</v>
      </c>
      <c r="U234" s="366">
        <v>5</v>
      </c>
    </row>
    <row r="235" spans="1:21" s="354" customFormat="1" ht="15" customHeight="1">
      <c r="A235" s="347" t="s">
        <v>792</v>
      </c>
      <c r="B235" s="346" t="s">
        <v>143</v>
      </c>
      <c r="C235" s="523" t="s">
        <v>954</v>
      </c>
      <c r="D235" s="366" t="s">
        <v>769</v>
      </c>
      <c r="E235" s="360" t="s">
        <v>558</v>
      </c>
      <c r="F235" s="351"/>
      <c r="G235" s="361" t="s">
        <v>770</v>
      </c>
      <c r="H235" s="347"/>
      <c r="I235" s="370" t="s">
        <v>381</v>
      </c>
      <c r="J235" s="367" t="s">
        <v>709</v>
      </c>
      <c r="K235" s="347"/>
      <c r="L235" s="369"/>
      <c r="M235" s="369"/>
      <c r="N235" s="347"/>
      <c r="O235" s="347"/>
      <c r="P235" s="364" t="s">
        <v>155</v>
      </c>
      <c r="Q235" s="365" t="s">
        <v>352</v>
      </c>
      <c r="R235" s="352">
        <v>990000</v>
      </c>
      <c r="S235" s="387">
        <f t="shared" si="3"/>
        <v>990000</v>
      </c>
      <c r="T235" s="347" t="s">
        <v>782</v>
      </c>
      <c r="U235" s="366">
        <v>5</v>
      </c>
    </row>
    <row r="236" spans="1:21" s="354" customFormat="1" ht="15" customHeight="1">
      <c r="A236" s="346" t="s">
        <v>798</v>
      </c>
      <c r="B236" s="346" t="s">
        <v>143</v>
      </c>
      <c r="C236" s="544" t="s">
        <v>411</v>
      </c>
      <c r="D236" s="366" t="s">
        <v>412</v>
      </c>
      <c r="E236" s="360" t="s">
        <v>558</v>
      </c>
      <c r="F236" s="351"/>
      <c r="G236" s="361" t="s">
        <v>799</v>
      </c>
      <c r="H236" s="347"/>
      <c r="I236" s="370" t="s">
        <v>381</v>
      </c>
      <c r="J236" s="367" t="s">
        <v>709</v>
      </c>
      <c r="K236" s="347"/>
      <c r="L236" s="369"/>
      <c r="M236" s="369"/>
      <c r="N236" s="347"/>
      <c r="O236" s="347"/>
      <c r="P236" s="364" t="s">
        <v>155</v>
      </c>
      <c r="Q236" s="365" t="s">
        <v>352</v>
      </c>
      <c r="R236" s="352">
        <v>800000</v>
      </c>
      <c r="S236" s="387">
        <f t="shared" si="3"/>
        <v>800000</v>
      </c>
      <c r="T236" s="347" t="s">
        <v>800</v>
      </c>
      <c r="U236" s="366">
        <v>5</v>
      </c>
    </row>
    <row r="237" spans="1:21" s="354" customFormat="1" ht="15" customHeight="1">
      <c r="A237" s="535" t="s">
        <v>942</v>
      </c>
      <c r="B237" s="545" t="s">
        <v>143</v>
      </c>
      <c r="C237" s="544" t="s">
        <v>144</v>
      </c>
      <c r="D237" s="546" t="s">
        <v>955</v>
      </c>
      <c r="E237" s="402" t="s">
        <v>959</v>
      </c>
      <c r="F237" s="351"/>
      <c r="G237" s="361" t="s">
        <v>956</v>
      </c>
      <c r="H237" s="347"/>
      <c r="I237" s="370" t="s">
        <v>381</v>
      </c>
      <c r="J237" s="367" t="s">
        <v>240</v>
      </c>
      <c r="K237" s="347"/>
      <c r="L237" s="369"/>
      <c r="M237" s="369"/>
      <c r="N237" s="347"/>
      <c r="O237" s="347"/>
      <c r="P237" s="524" t="s">
        <v>155</v>
      </c>
      <c r="Q237" s="365" t="s">
        <v>957</v>
      </c>
      <c r="R237" s="352">
        <v>109000000</v>
      </c>
      <c r="S237" s="387">
        <f t="shared" si="3"/>
        <v>109000000</v>
      </c>
      <c r="T237" s="347" t="s">
        <v>777</v>
      </c>
      <c r="U237" s="366">
        <v>7</v>
      </c>
    </row>
    <row r="238" spans="1:21" s="528" customFormat="1" ht="15" customHeight="1">
      <c r="A238" s="535" t="s">
        <v>943</v>
      </c>
      <c r="B238" s="535" t="s">
        <v>143</v>
      </c>
      <c r="C238" s="536" t="s">
        <v>391</v>
      </c>
      <c r="D238" s="537" t="s">
        <v>935</v>
      </c>
      <c r="E238" s="360" t="s">
        <v>558</v>
      </c>
      <c r="F238" s="536"/>
      <c r="G238" s="536" t="s">
        <v>937</v>
      </c>
      <c r="H238" s="537"/>
      <c r="I238" s="546" t="s">
        <v>381</v>
      </c>
      <c r="J238" s="535" t="s">
        <v>709</v>
      </c>
      <c r="K238" s="537"/>
      <c r="L238" s="537"/>
      <c r="M238" s="537"/>
      <c r="N238" s="537"/>
      <c r="O238" s="536"/>
      <c r="P238" s="538" t="s">
        <v>938</v>
      </c>
      <c r="Q238" s="547" t="s">
        <v>939</v>
      </c>
      <c r="R238" s="539" t="s">
        <v>940</v>
      </c>
      <c r="S238" s="540" t="s">
        <v>940</v>
      </c>
      <c r="T238" s="347" t="s">
        <v>771</v>
      </c>
      <c r="U238" s="537">
        <v>4</v>
      </c>
    </row>
    <row r="239" spans="1:21" s="528" customFormat="1" ht="15" customHeight="1">
      <c r="A239" s="535" t="s">
        <v>944</v>
      </c>
      <c r="B239" s="535" t="s">
        <v>143</v>
      </c>
      <c r="C239" s="536"/>
      <c r="D239" s="537" t="s">
        <v>384</v>
      </c>
      <c r="E239" s="360" t="s">
        <v>558</v>
      </c>
      <c r="F239" s="536"/>
      <c r="G239" s="536" t="s">
        <v>784</v>
      </c>
      <c r="H239" s="537"/>
      <c r="I239" s="370" t="s">
        <v>381</v>
      </c>
      <c r="J239" s="535" t="s">
        <v>710</v>
      </c>
      <c r="K239" s="537"/>
      <c r="L239" s="537"/>
      <c r="M239" s="537"/>
      <c r="N239" s="537"/>
      <c r="O239" s="536"/>
      <c r="P239" s="524" t="s">
        <v>155</v>
      </c>
      <c r="Q239" s="547" t="s">
        <v>352</v>
      </c>
      <c r="R239" s="539">
        <v>9000000</v>
      </c>
      <c r="S239" s="541">
        <v>9000000</v>
      </c>
      <c r="T239" s="347" t="s">
        <v>771</v>
      </c>
      <c r="U239" s="537">
        <v>5</v>
      </c>
    </row>
    <row r="240" spans="1:21" s="528" customFormat="1" ht="15" customHeight="1">
      <c r="A240" s="535" t="s">
        <v>945</v>
      </c>
      <c r="B240" s="535" t="s">
        <v>143</v>
      </c>
      <c r="C240" s="536"/>
      <c r="D240" s="537" t="s">
        <v>935</v>
      </c>
      <c r="E240" s="360" t="s">
        <v>558</v>
      </c>
      <c r="F240" s="536"/>
      <c r="G240" s="536" t="s">
        <v>784</v>
      </c>
      <c r="H240" s="537"/>
      <c r="I240" s="370" t="s">
        <v>381</v>
      </c>
      <c r="J240" s="535" t="s">
        <v>710</v>
      </c>
      <c r="K240" s="537"/>
      <c r="L240" s="537"/>
      <c r="M240" s="537"/>
      <c r="N240" s="537"/>
      <c r="O240" s="536"/>
      <c r="P240" s="524" t="s">
        <v>155</v>
      </c>
      <c r="Q240" s="547" t="s">
        <v>352</v>
      </c>
      <c r="R240" s="539">
        <v>7000000</v>
      </c>
      <c r="S240" s="541">
        <v>7000000</v>
      </c>
      <c r="T240" s="347" t="s">
        <v>771</v>
      </c>
      <c r="U240" s="537">
        <v>4</v>
      </c>
    </row>
    <row r="241" spans="1:21" s="528" customFormat="1" ht="15" customHeight="1">
      <c r="A241" s="535" t="s">
        <v>946</v>
      </c>
      <c r="B241" s="535" t="s">
        <v>143</v>
      </c>
      <c r="C241" s="536"/>
      <c r="D241" s="537" t="s">
        <v>935</v>
      </c>
      <c r="E241" s="360" t="s">
        <v>558</v>
      </c>
      <c r="F241" s="536"/>
      <c r="G241" s="536" t="s">
        <v>784</v>
      </c>
      <c r="H241" s="537"/>
      <c r="I241" s="370" t="s">
        <v>381</v>
      </c>
      <c r="J241" s="535" t="s">
        <v>710</v>
      </c>
      <c r="K241" s="537"/>
      <c r="L241" s="537"/>
      <c r="M241" s="537"/>
      <c r="N241" s="537"/>
      <c r="O241" s="536"/>
      <c r="P241" s="524" t="s">
        <v>155</v>
      </c>
      <c r="Q241" s="547" t="s">
        <v>352</v>
      </c>
      <c r="R241" s="539">
        <v>7000000</v>
      </c>
      <c r="S241" s="541">
        <v>7000000</v>
      </c>
      <c r="T241" s="347" t="s">
        <v>782</v>
      </c>
      <c r="U241" s="537">
        <v>4</v>
      </c>
    </row>
    <row r="242" spans="1:21" s="528" customFormat="1" ht="15" customHeight="1">
      <c r="A242" s="535" t="s">
        <v>947</v>
      </c>
      <c r="B242" s="535" t="s">
        <v>143</v>
      </c>
      <c r="C242" s="536"/>
      <c r="D242" s="537" t="s">
        <v>935</v>
      </c>
      <c r="E242" s="360" t="s">
        <v>558</v>
      </c>
      <c r="F242" s="536"/>
      <c r="G242" s="536" t="s">
        <v>784</v>
      </c>
      <c r="H242" s="537"/>
      <c r="I242" s="370" t="s">
        <v>381</v>
      </c>
      <c r="J242" s="535" t="s">
        <v>710</v>
      </c>
      <c r="K242" s="537"/>
      <c r="L242" s="537"/>
      <c r="M242" s="537"/>
      <c r="N242" s="537"/>
      <c r="O242" s="536"/>
      <c r="P242" s="524" t="s">
        <v>155</v>
      </c>
      <c r="Q242" s="547" t="s">
        <v>352</v>
      </c>
      <c r="R242" s="539">
        <v>7000000</v>
      </c>
      <c r="S242" s="541">
        <v>7000000</v>
      </c>
      <c r="T242" s="536" t="s">
        <v>949</v>
      </c>
      <c r="U242" s="537">
        <v>4</v>
      </c>
    </row>
    <row r="243" spans="1:21" s="528" customFormat="1" ht="15" customHeight="1">
      <c r="A243" s="535" t="s">
        <v>948</v>
      </c>
      <c r="B243" s="535" t="s">
        <v>143</v>
      </c>
      <c r="C243" s="536"/>
      <c r="D243" s="537" t="s">
        <v>935</v>
      </c>
      <c r="E243" s="360" t="s">
        <v>558</v>
      </c>
      <c r="F243" s="536"/>
      <c r="G243" s="536" t="s">
        <v>784</v>
      </c>
      <c r="H243" s="537"/>
      <c r="I243" s="370" t="s">
        <v>381</v>
      </c>
      <c r="J243" s="535" t="s">
        <v>710</v>
      </c>
      <c r="K243" s="537"/>
      <c r="L243" s="537"/>
      <c r="M243" s="537"/>
      <c r="N243" s="537"/>
      <c r="O243" s="536"/>
      <c r="P243" s="524" t="s">
        <v>155</v>
      </c>
      <c r="Q243" s="547" t="s">
        <v>352</v>
      </c>
      <c r="R243" s="539">
        <v>9350000</v>
      </c>
      <c r="S243" s="541">
        <v>9350000</v>
      </c>
      <c r="T243" s="536" t="s">
        <v>302</v>
      </c>
      <c r="U243" s="537">
        <v>4</v>
      </c>
    </row>
    <row r="244" spans="1:21" s="528" customFormat="1" ht="15" customHeight="1">
      <c r="A244" s="535" t="s">
        <v>958</v>
      </c>
      <c r="B244" s="535" t="s">
        <v>143</v>
      </c>
      <c r="C244" s="536"/>
      <c r="D244" s="537" t="s">
        <v>950</v>
      </c>
      <c r="E244" s="360" t="s">
        <v>558</v>
      </c>
      <c r="F244" s="536"/>
      <c r="G244" s="536"/>
      <c r="H244" s="537"/>
      <c r="I244" s="546" t="s">
        <v>951</v>
      </c>
      <c r="J244" s="535">
        <v>2017</v>
      </c>
      <c r="K244" s="537"/>
      <c r="L244" s="537"/>
      <c r="M244" s="537"/>
      <c r="N244" s="537"/>
      <c r="O244" s="536"/>
      <c r="P244" s="547" t="s">
        <v>155</v>
      </c>
      <c r="Q244" s="547" t="s">
        <v>952</v>
      </c>
      <c r="R244" s="539">
        <v>2730000</v>
      </c>
      <c r="S244" s="541">
        <v>27300000</v>
      </c>
      <c r="T244" s="536" t="s">
        <v>266</v>
      </c>
      <c r="U244" s="537">
        <v>5</v>
      </c>
    </row>
    <row r="245" spans="1:21" s="528" customFormat="1" ht="15" customHeight="1">
      <c r="A245" s="542"/>
      <c r="B245" s="542"/>
      <c r="C245" s="536"/>
      <c r="D245" s="537"/>
      <c r="E245" s="537"/>
      <c r="F245" s="536"/>
      <c r="G245" s="536"/>
      <c r="H245" s="537"/>
      <c r="I245" s="536"/>
      <c r="J245" s="542"/>
      <c r="K245" s="537"/>
      <c r="L245" s="537"/>
      <c r="M245" s="537"/>
      <c r="N245" s="537"/>
      <c r="O245" s="536"/>
      <c r="P245" s="538"/>
      <c r="Q245" s="538"/>
      <c r="R245" s="539"/>
      <c r="S245" s="541"/>
      <c r="T245" s="543"/>
      <c r="U245" s="537"/>
    </row>
    <row r="246" spans="1:21" s="401" customFormat="1" ht="12">
      <c r="A246" s="389"/>
      <c r="B246" s="390"/>
      <c r="C246" s="391"/>
      <c r="D246" s="392"/>
      <c r="E246" s="393"/>
      <c r="F246" s="394"/>
      <c r="G246" s="395"/>
      <c r="H246" s="390"/>
      <c r="I246" s="392"/>
      <c r="J246" s="396"/>
      <c r="K246" s="390"/>
      <c r="L246" s="390"/>
      <c r="M246" s="390"/>
      <c r="N246" s="390"/>
      <c r="O246" s="390"/>
      <c r="P246" s="392"/>
      <c r="Q246" s="397"/>
      <c r="R246" s="398"/>
      <c r="S246" s="398">
        <f>SUM(S8:S244)</f>
        <v>971608909</v>
      </c>
      <c r="T246" s="398"/>
      <c r="U246" s="398">
        <f>SUM(U8:U232)</f>
        <v>1149</v>
      </c>
    </row>
    <row r="247" spans="1:21" ht="12">
      <c r="A247" s="402"/>
      <c r="B247" s="403"/>
      <c r="C247" s="404"/>
      <c r="D247" s="405"/>
      <c r="E247" s="406"/>
      <c r="F247" s="407"/>
      <c r="G247" s="408"/>
      <c r="H247" s="403"/>
      <c r="I247" s="405"/>
      <c r="J247" s="409"/>
      <c r="K247" s="403"/>
      <c r="L247" s="403"/>
      <c r="M247" s="403"/>
      <c r="N247" s="403"/>
      <c r="O247" s="403"/>
      <c r="P247" s="405"/>
      <c r="Q247" s="410"/>
      <c r="R247" s="411"/>
      <c r="S247" s="411"/>
      <c r="T247" s="402"/>
      <c r="U247" s="412"/>
    </row>
    <row r="248" spans="1:21" ht="15" customHeight="1">
      <c r="C248" s="421"/>
      <c r="L248" s="423"/>
      <c r="M248" s="431"/>
    </row>
    <row r="249" spans="1:21" ht="15" customHeight="1">
      <c r="C249" s="421"/>
      <c r="L249" s="423"/>
      <c r="M249" s="431"/>
      <c r="N249" s="422"/>
      <c r="S249" s="431"/>
    </row>
    <row r="250" spans="1:21" ht="15" customHeight="1">
      <c r="C250" s="425"/>
      <c r="L250" s="423"/>
      <c r="M250" s="431"/>
      <c r="S250" s="431"/>
      <c r="T250" s="422"/>
    </row>
    <row r="251" spans="1:21" ht="15" customHeight="1">
      <c r="C251" s="425"/>
      <c r="S251" s="431"/>
    </row>
    <row r="252" spans="1:21" ht="15" customHeight="1">
      <c r="C252" s="421"/>
    </row>
    <row r="253" spans="1:21" ht="15" customHeight="1">
      <c r="C253" s="421"/>
      <c r="M253" s="433"/>
      <c r="N253" s="432"/>
    </row>
    <row r="254" spans="1:21" ht="15" customHeight="1">
      <c r="C254" s="425"/>
      <c r="M254" s="422"/>
    </row>
    <row r="255" spans="1:21" ht="15" customHeight="1">
      <c r="C255" s="425"/>
    </row>
    <row r="256" spans="1:21" ht="15" customHeight="1">
      <c r="C256" s="421"/>
    </row>
    <row r="257" spans="3:3" ht="15" customHeight="1">
      <c r="C257" s="421"/>
    </row>
    <row r="258" spans="3:3" ht="15" customHeight="1">
      <c r="C258" s="425"/>
    </row>
    <row r="259" spans="3:3" ht="15" customHeight="1">
      <c r="C259" s="425"/>
    </row>
    <row r="260" spans="3:3" ht="15" customHeight="1">
      <c r="C260" s="421"/>
    </row>
    <row r="261" spans="3:3" ht="15" customHeight="1">
      <c r="C261" s="421"/>
    </row>
    <row r="262" spans="3:3" ht="15" customHeight="1">
      <c r="C262" s="425"/>
    </row>
    <row r="263" spans="3:3" ht="15" customHeight="1">
      <c r="C263" s="425"/>
    </row>
    <row r="264" spans="3:3" ht="15" customHeight="1">
      <c r="C264" s="421"/>
    </row>
    <row r="265" spans="3:3" ht="15" customHeight="1">
      <c r="C265" s="421"/>
    </row>
    <row r="266" spans="3:3" ht="15" customHeight="1">
      <c r="C266" s="425"/>
    </row>
    <row r="267" spans="3:3" ht="15" customHeight="1">
      <c r="C267" s="421"/>
    </row>
    <row r="268" spans="3:3" ht="15" customHeight="1">
      <c r="C268" s="421"/>
    </row>
    <row r="269" spans="3:3" ht="15" customHeight="1">
      <c r="C269" s="421"/>
    </row>
    <row r="270" spans="3:3" ht="15" customHeight="1">
      <c r="C270" s="421"/>
    </row>
    <row r="271" spans="3:3" ht="15" customHeight="1">
      <c r="C271" s="421"/>
    </row>
    <row r="272" spans="3:3" ht="15" customHeight="1">
      <c r="C272" s="421"/>
    </row>
    <row r="273" spans="3:3" ht="15" customHeight="1">
      <c r="C273" s="421"/>
    </row>
    <row r="274" spans="3:3" ht="15" customHeight="1">
      <c r="C274" s="421"/>
    </row>
    <row r="275" spans="3:3" ht="15" customHeight="1">
      <c r="C275" s="425"/>
    </row>
    <row r="276" spans="3:3" ht="15" customHeight="1">
      <c r="C276" s="421"/>
    </row>
    <row r="277" spans="3:3" ht="15" customHeight="1">
      <c r="C277" s="421"/>
    </row>
    <row r="278" spans="3:3" ht="15" customHeight="1">
      <c r="C278" s="421"/>
    </row>
    <row r="279" spans="3:3" ht="15" customHeight="1">
      <c r="C279" s="421"/>
    </row>
    <row r="280" spans="3:3" ht="15" customHeight="1">
      <c r="C280" s="421"/>
    </row>
    <row r="281" spans="3:3" ht="15" customHeight="1">
      <c r="C281" s="421"/>
    </row>
    <row r="282" spans="3:3" ht="15" customHeight="1">
      <c r="C282" s="425"/>
    </row>
    <row r="283" spans="3:3" ht="15" customHeight="1">
      <c r="C283" s="421"/>
    </row>
    <row r="284" spans="3:3" ht="15" customHeight="1">
      <c r="C284" s="421"/>
    </row>
    <row r="285" spans="3:3" ht="15" customHeight="1">
      <c r="C285" s="421"/>
    </row>
    <row r="286" spans="3:3" ht="15" customHeight="1">
      <c r="C286" s="421"/>
    </row>
    <row r="287" spans="3:3" ht="15" customHeight="1">
      <c r="C287" s="421"/>
    </row>
    <row r="288" spans="3:3" ht="15" customHeight="1">
      <c r="C288" s="421"/>
    </row>
    <row r="289" spans="3:3" ht="15" customHeight="1">
      <c r="C289" s="425"/>
    </row>
    <row r="290" spans="3:3" ht="15" customHeight="1">
      <c r="C290" s="421"/>
    </row>
    <row r="291" spans="3:3" ht="15" customHeight="1">
      <c r="C291" s="421"/>
    </row>
    <row r="292" spans="3:3" ht="15" customHeight="1">
      <c r="C292" s="421"/>
    </row>
    <row r="293" spans="3:3" ht="15" customHeight="1">
      <c r="C293" s="421"/>
    </row>
    <row r="294" spans="3:3" ht="15" customHeight="1">
      <c r="C294" s="425"/>
    </row>
    <row r="295" spans="3:3" ht="15" customHeight="1">
      <c r="C295" s="421"/>
    </row>
  </sheetData>
  <autoFilter ref="A7:X247"/>
  <mergeCells count="18">
    <mergeCell ref="T5:T6"/>
    <mergeCell ref="U5:U6"/>
    <mergeCell ref="S5:S6"/>
    <mergeCell ref="A1:T1"/>
    <mergeCell ref="A2:T2"/>
    <mergeCell ref="A3:T3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O5"/>
    <mergeCell ref="P5:P6"/>
    <mergeCell ref="Q5:Q6"/>
  </mergeCells>
  <printOptions gridLines="1"/>
  <pageMargins left="0.48" right="0.25" top="0.37" bottom="0.75" header="0.3" footer="0.3"/>
  <pageSetup paperSize="9" scale="55" pageOrder="overThenDown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70"/>
  <sheetViews>
    <sheetView view="pageBreakPreview" topLeftCell="A7" zoomScale="106" zoomScaleSheetLayoutView="106" workbookViewId="0">
      <selection activeCell="J25" sqref="J25"/>
    </sheetView>
  </sheetViews>
  <sheetFormatPr defaultRowHeight="15" customHeight="1"/>
  <cols>
    <col min="1" max="2" width="5.625" style="313" customWidth="1"/>
    <col min="3" max="3" width="11.625" style="422" customWidth="1"/>
    <col min="4" max="4" width="18.75" style="313" customWidth="1"/>
    <col min="5" max="5" width="12.875" style="313" customWidth="1"/>
    <col min="6" max="6" width="6.5" style="313" customWidth="1"/>
    <col min="7" max="7" width="12" style="422" customWidth="1"/>
    <col min="8" max="8" width="6.5" style="422" customWidth="1"/>
    <col min="9" max="9" width="10.5" style="313" customWidth="1"/>
    <col min="10" max="10" width="8.25" style="422" customWidth="1"/>
    <col min="11" max="11" width="6" style="313" customWidth="1"/>
    <col min="12" max="12" width="12" style="313" customWidth="1"/>
    <col min="13" max="13" width="12.25" style="313" customWidth="1"/>
    <col min="14" max="14" width="7.375" style="313" customWidth="1"/>
    <col min="15" max="15" width="10.875" style="313" customWidth="1"/>
    <col min="16" max="16" width="11.125" style="422" customWidth="1"/>
    <col min="17" max="17" width="7" style="423" customWidth="1"/>
    <col min="18" max="18" width="10" style="423" customWidth="1"/>
    <col min="19" max="19" width="12.75" style="424" customWidth="1"/>
    <col min="20" max="20" width="12.75" style="313" customWidth="1"/>
    <col min="21" max="21" width="7.75" style="313" customWidth="1"/>
    <col min="22" max="22" width="5.25" style="313" customWidth="1"/>
    <col min="23" max="23" width="7.125" style="313" customWidth="1"/>
    <col min="24" max="24" width="6" style="313" customWidth="1"/>
    <col min="25" max="25" width="8.25" style="313" customWidth="1"/>
    <col min="26" max="26" width="12.625" style="314" customWidth="1"/>
    <col min="27" max="27" width="14.25" style="315" customWidth="1"/>
    <col min="28" max="28" width="12.625" style="313" customWidth="1"/>
    <col min="29" max="29" width="12.25" style="314" customWidth="1"/>
    <col min="30" max="30" width="10.625" style="313" customWidth="1"/>
    <col min="31" max="31" width="12.125" style="313" customWidth="1"/>
    <col min="32" max="32" width="14.75" style="313" customWidth="1"/>
    <col min="33" max="33" width="11.125" style="313" bestFit="1" customWidth="1"/>
    <col min="34" max="16384" width="9" style="313"/>
  </cols>
  <sheetData>
    <row r="1" spans="1:30" ht="15" customHeight="1">
      <c r="A1" s="571" t="s">
        <v>41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2"/>
      <c r="M1" s="571"/>
      <c r="N1" s="571"/>
      <c r="O1" s="571"/>
      <c r="P1" s="571"/>
      <c r="Q1" s="571"/>
      <c r="R1" s="571"/>
      <c r="S1" s="573"/>
      <c r="T1" s="571"/>
    </row>
    <row r="2" spans="1:30" ht="15" customHeight="1">
      <c r="A2" s="571" t="s">
        <v>42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2"/>
      <c r="M2" s="571"/>
      <c r="N2" s="571"/>
      <c r="O2" s="571"/>
      <c r="P2" s="571"/>
      <c r="Q2" s="571"/>
      <c r="R2" s="571"/>
      <c r="S2" s="573"/>
      <c r="T2" s="571"/>
    </row>
    <row r="3" spans="1:30" s="317" customFormat="1" ht="18" customHeight="1">
      <c r="A3" s="574" t="s">
        <v>801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5"/>
      <c r="T3" s="574"/>
      <c r="U3" s="316"/>
      <c r="V3" s="316"/>
      <c r="W3" s="316"/>
      <c r="X3" s="316"/>
      <c r="Z3" s="318"/>
      <c r="AA3" s="319"/>
      <c r="AC3" s="318"/>
    </row>
    <row r="4" spans="1:30" s="317" customFormat="1" ht="18" customHeight="1">
      <c r="A4" s="320" t="s">
        <v>3</v>
      </c>
      <c r="B4" s="320"/>
      <c r="C4" s="320"/>
      <c r="D4" s="320" t="s">
        <v>4</v>
      </c>
      <c r="E4" s="320"/>
      <c r="F4" s="516"/>
      <c r="G4" s="321"/>
      <c r="H4" s="516"/>
      <c r="I4" s="320"/>
      <c r="J4" s="516"/>
      <c r="K4" s="516"/>
      <c r="L4" s="516"/>
      <c r="M4" s="320"/>
      <c r="N4" s="322"/>
      <c r="O4" s="323"/>
      <c r="P4" s="324"/>
      <c r="Q4" s="321"/>
      <c r="R4" s="321"/>
      <c r="S4" s="517"/>
      <c r="T4" s="325"/>
      <c r="U4" s="316"/>
      <c r="V4" s="316"/>
      <c r="W4" s="316"/>
      <c r="X4" s="316"/>
      <c r="Z4" s="318"/>
      <c r="AA4" s="323"/>
      <c r="AB4" s="323"/>
      <c r="AC4" s="323"/>
    </row>
    <row r="5" spans="1:30" s="317" customFormat="1" ht="18" customHeight="1">
      <c r="A5" s="320" t="s">
        <v>5</v>
      </c>
      <c r="B5" s="320"/>
      <c r="C5" s="320"/>
      <c r="D5" s="320" t="s">
        <v>6</v>
      </c>
      <c r="E5" s="320"/>
      <c r="F5" s="516"/>
      <c r="G5" s="321"/>
      <c r="H5" s="516"/>
      <c r="I5" s="320"/>
      <c r="J5" s="516"/>
      <c r="K5" s="516"/>
      <c r="L5" s="516"/>
      <c r="M5" s="320"/>
      <c r="N5" s="322"/>
      <c r="O5" s="323"/>
      <c r="P5" s="326"/>
      <c r="Q5" s="327"/>
      <c r="R5" s="328"/>
      <c r="S5" s="329"/>
      <c r="T5" s="325"/>
      <c r="U5" s="316"/>
      <c r="V5" s="316"/>
      <c r="W5" s="316"/>
      <c r="X5" s="316"/>
      <c r="Z5" s="318"/>
      <c r="AA5" s="319"/>
      <c r="AB5" s="330"/>
      <c r="AC5" s="331"/>
    </row>
    <row r="6" spans="1:30" ht="15" customHeight="1">
      <c r="A6" s="332"/>
      <c r="B6" s="332"/>
      <c r="C6" s="333"/>
      <c r="D6" s="334"/>
      <c r="E6" s="334"/>
      <c r="F6" s="335"/>
      <c r="G6" s="336"/>
      <c r="H6" s="336"/>
      <c r="I6" s="334"/>
      <c r="J6" s="336"/>
      <c r="K6" s="334"/>
      <c r="L6" s="334"/>
      <c r="M6" s="334"/>
      <c r="N6" s="336"/>
      <c r="O6" s="337"/>
      <c r="P6" s="336"/>
      <c r="Q6" s="338"/>
      <c r="R6" s="338"/>
      <c r="S6" s="339"/>
      <c r="T6" s="334"/>
      <c r="AA6" s="337"/>
      <c r="AB6" s="337"/>
      <c r="AC6" s="340"/>
    </row>
    <row r="7" spans="1:30" ht="21" customHeight="1">
      <c r="A7" s="576" t="s">
        <v>43</v>
      </c>
      <c r="B7" s="518" t="s">
        <v>7</v>
      </c>
      <c r="C7" s="577" t="s">
        <v>20</v>
      </c>
      <c r="D7" s="576" t="s">
        <v>8</v>
      </c>
      <c r="E7" s="576" t="s">
        <v>44</v>
      </c>
      <c r="F7" s="578" t="s">
        <v>45</v>
      </c>
      <c r="G7" s="578" t="s">
        <v>46</v>
      </c>
      <c r="H7" s="576" t="s">
        <v>47</v>
      </c>
      <c r="I7" s="578" t="s">
        <v>48</v>
      </c>
      <c r="J7" s="576" t="s">
        <v>49</v>
      </c>
      <c r="K7" s="576" t="s">
        <v>9</v>
      </c>
      <c r="L7" s="579"/>
      <c r="M7" s="576"/>
      <c r="N7" s="576"/>
      <c r="O7" s="576"/>
      <c r="P7" s="578" t="s">
        <v>15</v>
      </c>
      <c r="Q7" s="580" t="s">
        <v>50</v>
      </c>
      <c r="R7" s="521" t="s">
        <v>51</v>
      </c>
      <c r="S7" s="570" t="s">
        <v>52</v>
      </c>
      <c r="T7" s="585" t="s">
        <v>18</v>
      </c>
      <c r="U7" s="585" t="s">
        <v>53</v>
      </c>
      <c r="V7" s="585" t="s">
        <v>54</v>
      </c>
      <c r="W7" s="585" t="s">
        <v>494</v>
      </c>
      <c r="X7" s="585" t="s">
        <v>495</v>
      </c>
      <c r="Y7" s="585" t="s">
        <v>55</v>
      </c>
      <c r="Z7" s="581" t="s">
        <v>56</v>
      </c>
      <c r="AA7" s="582" t="s">
        <v>57</v>
      </c>
      <c r="AB7" s="583"/>
      <c r="AC7" s="584"/>
      <c r="AD7" s="585" t="s">
        <v>58</v>
      </c>
    </row>
    <row r="8" spans="1:30" ht="54" customHeight="1">
      <c r="A8" s="576"/>
      <c r="B8" s="518" t="s">
        <v>24</v>
      </c>
      <c r="C8" s="577"/>
      <c r="D8" s="576"/>
      <c r="E8" s="576"/>
      <c r="F8" s="578"/>
      <c r="G8" s="578"/>
      <c r="H8" s="576"/>
      <c r="I8" s="578"/>
      <c r="J8" s="576"/>
      <c r="K8" s="518" t="s">
        <v>59</v>
      </c>
      <c r="L8" s="518" t="s">
        <v>60</v>
      </c>
      <c r="M8" s="518" t="s">
        <v>61</v>
      </c>
      <c r="N8" s="518" t="s">
        <v>62</v>
      </c>
      <c r="O8" s="518" t="s">
        <v>63</v>
      </c>
      <c r="P8" s="578"/>
      <c r="Q8" s="580"/>
      <c r="R8" s="521" t="s">
        <v>64</v>
      </c>
      <c r="S8" s="570"/>
      <c r="T8" s="585"/>
      <c r="U8" s="585"/>
      <c r="V8" s="585"/>
      <c r="W8" s="585"/>
      <c r="X8" s="585"/>
      <c r="Y8" s="585"/>
      <c r="Z8" s="581"/>
      <c r="AA8" s="343" t="s">
        <v>65</v>
      </c>
      <c r="AB8" s="513">
        <v>2015</v>
      </c>
      <c r="AC8" s="345" t="s">
        <v>496</v>
      </c>
      <c r="AD8" s="585"/>
    </row>
    <row r="9" spans="1:30" ht="15" customHeight="1">
      <c r="A9" s="346" t="s">
        <v>26</v>
      </c>
      <c r="B9" s="347" t="s">
        <v>27</v>
      </c>
      <c r="C9" s="347" t="s">
        <v>28</v>
      </c>
      <c r="D9" s="347" t="s">
        <v>29</v>
      </c>
      <c r="E9" s="347" t="s">
        <v>30</v>
      </c>
      <c r="F9" s="348">
        <v>6</v>
      </c>
      <c r="G9" s="347" t="s">
        <v>31</v>
      </c>
      <c r="H9" s="347" t="s">
        <v>32</v>
      </c>
      <c r="I9" s="347" t="s">
        <v>33</v>
      </c>
      <c r="J9" s="347" t="s">
        <v>34</v>
      </c>
      <c r="K9" s="347" t="s">
        <v>35</v>
      </c>
      <c r="L9" s="347" t="s">
        <v>36</v>
      </c>
      <c r="M9" s="347" t="s">
        <v>37</v>
      </c>
      <c r="N9" s="347" t="s">
        <v>38</v>
      </c>
      <c r="O9" s="347" t="s">
        <v>39</v>
      </c>
      <c r="P9" s="347" t="s">
        <v>40</v>
      </c>
      <c r="Q9" s="521">
        <v>17</v>
      </c>
      <c r="R9" s="521">
        <v>18</v>
      </c>
      <c r="S9" s="515">
        <v>19</v>
      </c>
      <c r="T9" s="521">
        <v>20</v>
      </c>
      <c r="U9" s="513">
        <v>21</v>
      </c>
      <c r="V9" s="513">
        <v>22</v>
      </c>
      <c r="W9" s="513">
        <v>23</v>
      </c>
      <c r="X9" s="513">
        <v>24</v>
      </c>
      <c r="Y9" s="513" t="s">
        <v>67</v>
      </c>
      <c r="Z9" s="514"/>
      <c r="AA9" s="512"/>
      <c r="AB9" s="513"/>
      <c r="AC9" s="514"/>
      <c r="AD9" s="513" t="s">
        <v>68</v>
      </c>
    </row>
    <row r="10" spans="1:30" s="354" customFormat="1" ht="15" customHeight="1">
      <c r="A10" s="346" t="s">
        <v>768</v>
      </c>
      <c r="B10" s="346" t="s">
        <v>143</v>
      </c>
      <c r="C10" s="518"/>
      <c r="D10" s="366" t="s">
        <v>769</v>
      </c>
      <c r="E10" s="360" t="s">
        <v>510</v>
      </c>
      <c r="F10" s="351"/>
      <c r="G10" s="361" t="s">
        <v>770</v>
      </c>
      <c r="H10" s="347"/>
      <c r="I10" s="370" t="s">
        <v>381</v>
      </c>
      <c r="J10" s="367" t="s">
        <v>709</v>
      </c>
      <c r="K10" s="347"/>
      <c r="L10" s="369"/>
      <c r="M10" s="369"/>
      <c r="N10" s="347"/>
      <c r="O10" s="347"/>
      <c r="P10" s="519" t="s">
        <v>155</v>
      </c>
      <c r="Q10" s="365" t="s">
        <v>352</v>
      </c>
      <c r="R10" s="352">
        <v>990000</v>
      </c>
      <c r="S10" s="387">
        <f t="shared" ref="S10:S20" si="0">R10*1</f>
        <v>990000</v>
      </c>
      <c r="T10" s="347" t="s">
        <v>771</v>
      </c>
      <c r="U10" s="366">
        <v>5</v>
      </c>
      <c r="W10" s="388"/>
      <c r="X10" s="356">
        <v>0</v>
      </c>
      <c r="Y10" s="357">
        <v>5</v>
      </c>
      <c r="Z10" s="358">
        <f t="shared" ref="Z10:Z20" si="1">-1/U10*S10</f>
        <v>-198000</v>
      </c>
      <c r="AA10" s="358"/>
      <c r="AB10" s="356"/>
      <c r="AC10" s="356"/>
      <c r="AD10" s="359"/>
    </row>
    <row r="11" spans="1:30" s="354" customFormat="1" ht="15" customHeight="1">
      <c r="A11" s="346" t="s">
        <v>772</v>
      </c>
      <c r="B11" s="346" t="s">
        <v>143</v>
      </c>
      <c r="C11" s="518"/>
      <c r="D11" s="366" t="s">
        <v>769</v>
      </c>
      <c r="E11" s="360" t="s">
        <v>510</v>
      </c>
      <c r="F11" s="351"/>
      <c r="G11" s="361" t="s">
        <v>770</v>
      </c>
      <c r="H11" s="347"/>
      <c r="I11" s="370" t="s">
        <v>381</v>
      </c>
      <c r="J11" s="367" t="s">
        <v>709</v>
      </c>
      <c r="K11" s="347"/>
      <c r="L11" s="369"/>
      <c r="M11" s="369"/>
      <c r="N11" s="347"/>
      <c r="O11" s="347"/>
      <c r="P11" s="519" t="s">
        <v>155</v>
      </c>
      <c r="Q11" s="365" t="s">
        <v>352</v>
      </c>
      <c r="R11" s="352">
        <v>990000</v>
      </c>
      <c r="S11" s="387">
        <f t="shared" si="0"/>
        <v>990000</v>
      </c>
      <c r="T11" s="347" t="s">
        <v>271</v>
      </c>
      <c r="U11" s="366">
        <v>5</v>
      </c>
      <c r="W11" s="355"/>
      <c r="X11" s="356">
        <v>0</v>
      </c>
      <c r="Y11" s="357">
        <v>5</v>
      </c>
      <c r="Z11" s="358">
        <f t="shared" si="1"/>
        <v>-198000</v>
      </c>
      <c r="AA11" s="358"/>
      <c r="AB11" s="356"/>
      <c r="AC11" s="356"/>
      <c r="AD11" s="359"/>
    </row>
    <row r="12" spans="1:30" s="354" customFormat="1" ht="15" customHeight="1">
      <c r="A12" s="346" t="s">
        <v>773</v>
      </c>
      <c r="B12" s="346" t="s">
        <v>143</v>
      </c>
      <c r="C12" s="518"/>
      <c r="D12" s="366" t="s">
        <v>412</v>
      </c>
      <c r="E12" s="360" t="s">
        <v>510</v>
      </c>
      <c r="F12" s="351"/>
      <c r="G12" s="361" t="s">
        <v>717</v>
      </c>
      <c r="H12" s="347"/>
      <c r="I12" s="370" t="s">
        <v>774</v>
      </c>
      <c r="J12" s="367" t="s">
        <v>709</v>
      </c>
      <c r="K12" s="347"/>
      <c r="L12" s="369"/>
      <c r="M12" s="369"/>
      <c r="N12" s="347"/>
      <c r="O12" s="347"/>
      <c r="P12" s="519" t="s">
        <v>155</v>
      </c>
      <c r="Q12" s="365" t="s">
        <v>352</v>
      </c>
      <c r="R12" s="352">
        <v>2500000</v>
      </c>
      <c r="S12" s="387">
        <f t="shared" si="0"/>
        <v>2500000</v>
      </c>
      <c r="T12" s="347" t="s">
        <v>271</v>
      </c>
      <c r="U12" s="366">
        <v>5</v>
      </c>
      <c r="W12" s="355"/>
      <c r="X12" s="356">
        <v>0</v>
      </c>
      <c r="Y12" s="357">
        <v>5</v>
      </c>
      <c r="Z12" s="358">
        <f t="shared" si="1"/>
        <v>-500000</v>
      </c>
      <c r="AA12" s="358"/>
      <c r="AB12" s="356"/>
      <c r="AC12" s="356"/>
      <c r="AD12" s="359"/>
    </row>
    <row r="13" spans="1:30" s="354" customFormat="1" ht="15" customHeight="1">
      <c r="A13" s="346" t="s">
        <v>775</v>
      </c>
      <c r="B13" s="346" t="s">
        <v>143</v>
      </c>
      <c r="C13" s="518"/>
      <c r="D13" s="366" t="s">
        <v>776</v>
      </c>
      <c r="E13" s="360" t="s">
        <v>510</v>
      </c>
      <c r="F13" s="351"/>
      <c r="G13" s="361" t="s">
        <v>785</v>
      </c>
      <c r="H13" s="347"/>
      <c r="I13" s="370" t="s">
        <v>774</v>
      </c>
      <c r="J13" s="367" t="s">
        <v>709</v>
      </c>
      <c r="K13" s="347"/>
      <c r="L13" s="369"/>
      <c r="M13" s="369"/>
      <c r="N13" s="347"/>
      <c r="O13" s="347"/>
      <c r="P13" s="519" t="s">
        <v>718</v>
      </c>
      <c r="Q13" s="365" t="s">
        <v>352</v>
      </c>
      <c r="R13" s="352">
        <v>5000000</v>
      </c>
      <c r="S13" s="387">
        <f t="shared" si="0"/>
        <v>5000000</v>
      </c>
      <c r="T13" s="347" t="s">
        <v>777</v>
      </c>
      <c r="U13" s="366">
        <v>5</v>
      </c>
      <c r="W13" s="355"/>
      <c r="X13" s="356">
        <v>0</v>
      </c>
      <c r="Y13" s="357">
        <v>5</v>
      </c>
      <c r="Z13" s="358">
        <f t="shared" si="1"/>
        <v>-1000000</v>
      </c>
      <c r="AA13" s="358"/>
      <c r="AB13" s="356"/>
      <c r="AC13" s="356"/>
      <c r="AD13" s="359"/>
    </row>
    <row r="14" spans="1:30" s="354" customFormat="1" ht="15" customHeight="1">
      <c r="A14" s="346" t="s">
        <v>778</v>
      </c>
      <c r="B14" s="346" t="s">
        <v>143</v>
      </c>
      <c r="C14" s="518"/>
      <c r="D14" s="366" t="s">
        <v>384</v>
      </c>
      <c r="E14" s="360" t="s">
        <v>558</v>
      </c>
      <c r="F14" s="351"/>
      <c r="G14" s="361" t="s">
        <v>779</v>
      </c>
      <c r="H14" s="347"/>
      <c r="I14" s="370" t="s">
        <v>774</v>
      </c>
      <c r="J14" s="367" t="s">
        <v>709</v>
      </c>
      <c r="K14" s="347"/>
      <c r="L14" s="369"/>
      <c r="M14" s="369"/>
      <c r="N14" s="347"/>
      <c r="O14" s="347"/>
      <c r="P14" s="519" t="s">
        <v>155</v>
      </c>
      <c r="Q14" s="365" t="s">
        <v>352</v>
      </c>
      <c r="R14" s="352">
        <v>7250000</v>
      </c>
      <c r="S14" s="387">
        <f t="shared" si="0"/>
        <v>7250000</v>
      </c>
      <c r="T14" s="347" t="s">
        <v>771</v>
      </c>
      <c r="U14" s="366">
        <v>5</v>
      </c>
      <c r="W14" s="355"/>
      <c r="X14" s="356">
        <v>0</v>
      </c>
      <c r="Y14" s="357">
        <v>5</v>
      </c>
      <c r="Z14" s="358">
        <f t="shared" si="1"/>
        <v>-1450000</v>
      </c>
      <c r="AA14" s="358"/>
      <c r="AB14" s="356"/>
      <c r="AC14" s="356"/>
      <c r="AD14" s="359"/>
    </row>
    <row r="15" spans="1:30" s="354" customFormat="1" ht="15" customHeight="1">
      <c r="A15" s="346" t="s">
        <v>780</v>
      </c>
      <c r="B15" s="346" t="s">
        <v>143</v>
      </c>
      <c r="C15" s="518"/>
      <c r="D15" s="366" t="s">
        <v>384</v>
      </c>
      <c r="E15" s="360" t="s">
        <v>558</v>
      </c>
      <c r="F15" s="351"/>
      <c r="G15" s="361" t="s">
        <v>779</v>
      </c>
      <c r="H15" s="347"/>
      <c r="I15" s="370" t="s">
        <v>774</v>
      </c>
      <c r="J15" s="367" t="s">
        <v>709</v>
      </c>
      <c r="K15" s="347"/>
      <c r="L15" s="369"/>
      <c r="M15" s="369"/>
      <c r="N15" s="347"/>
      <c r="O15" s="347"/>
      <c r="P15" s="519" t="s">
        <v>781</v>
      </c>
      <c r="Q15" s="365" t="s">
        <v>352</v>
      </c>
      <c r="R15" s="352">
        <v>7250000</v>
      </c>
      <c r="S15" s="387">
        <f t="shared" si="0"/>
        <v>7250000</v>
      </c>
      <c r="T15" s="347" t="s">
        <v>782</v>
      </c>
      <c r="U15" s="366">
        <v>5</v>
      </c>
      <c r="W15" s="355"/>
      <c r="X15" s="356">
        <v>0</v>
      </c>
      <c r="Y15" s="357">
        <v>5</v>
      </c>
      <c r="Z15" s="358">
        <f t="shared" si="1"/>
        <v>-1450000</v>
      </c>
      <c r="AA15" s="358"/>
      <c r="AB15" s="356"/>
      <c r="AC15" s="356"/>
      <c r="AD15" s="359"/>
    </row>
    <row r="16" spans="1:30" s="354" customFormat="1" ht="15" customHeight="1">
      <c r="A16" s="346" t="s">
        <v>783</v>
      </c>
      <c r="B16" s="346" t="s">
        <v>143</v>
      </c>
      <c r="C16" s="518"/>
      <c r="D16" s="366" t="s">
        <v>392</v>
      </c>
      <c r="E16" s="360" t="s">
        <v>558</v>
      </c>
      <c r="F16" s="351"/>
      <c r="G16" s="361" t="s">
        <v>784</v>
      </c>
      <c r="H16" s="347"/>
      <c r="I16" s="370" t="s">
        <v>774</v>
      </c>
      <c r="J16" s="367" t="s">
        <v>709</v>
      </c>
      <c r="K16" s="347"/>
      <c r="L16" s="369"/>
      <c r="M16" s="369"/>
      <c r="N16" s="347"/>
      <c r="O16" s="347"/>
      <c r="P16" s="519" t="s">
        <v>155</v>
      </c>
      <c r="Q16" s="365" t="s">
        <v>352</v>
      </c>
      <c r="R16" s="352">
        <v>7000000</v>
      </c>
      <c r="S16" s="387">
        <f t="shared" si="0"/>
        <v>7000000</v>
      </c>
      <c r="T16" s="347" t="s">
        <v>771</v>
      </c>
      <c r="U16" s="366">
        <v>5</v>
      </c>
      <c r="W16" s="355"/>
      <c r="X16" s="356">
        <v>0</v>
      </c>
      <c r="Y16" s="357">
        <v>5</v>
      </c>
      <c r="Z16" s="358">
        <f t="shared" si="1"/>
        <v>-1400000</v>
      </c>
      <c r="AA16" s="358"/>
      <c r="AB16" s="356"/>
      <c r="AC16" s="356"/>
      <c r="AD16" s="359"/>
    </row>
    <row r="17" spans="1:30" s="354" customFormat="1" ht="15" customHeight="1">
      <c r="A17" s="347" t="s">
        <v>786</v>
      </c>
      <c r="B17" s="346" t="s">
        <v>143</v>
      </c>
      <c r="C17" s="518"/>
      <c r="D17" s="366" t="s">
        <v>412</v>
      </c>
      <c r="E17" s="360" t="s">
        <v>558</v>
      </c>
      <c r="F17" s="351"/>
      <c r="G17" s="361" t="s">
        <v>787</v>
      </c>
      <c r="H17" s="347"/>
      <c r="I17" s="370" t="s">
        <v>381</v>
      </c>
      <c r="J17" s="367" t="s">
        <v>709</v>
      </c>
      <c r="K17" s="347"/>
      <c r="L17" s="369"/>
      <c r="M17" s="369"/>
      <c r="N17" s="347"/>
      <c r="O17" s="347"/>
      <c r="P17" s="519" t="s">
        <v>155</v>
      </c>
      <c r="Q17" s="365" t="s">
        <v>352</v>
      </c>
      <c r="R17" s="352">
        <v>850000</v>
      </c>
      <c r="S17" s="387">
        <f t="shared" si="0"/>
        <v>850000</v>
      </c>
      <c r="T17" s="347" t="s">
        <v>271</v>
      </c>
      <c r="U17" s="366">
        <v>5</v>
      </c>
      <c r="W17" s="426"/>
      <c r="X17" s="427">
        <v>0</v>
      </c>
      <c r="Y17" s="428">
        <v>5</v>
      </c>
      <c r="Z17" s="429">
        <f t="shared" si="1"/>
        <v>-170000</v>
      </c>
      <c r="AA17" s="429"/>
      <c r="AB17" s="427"/>
      <c r="AC17" s="427"/>
      <c r="AD17" s="430"/>
    </row>
    <row r="18" spans="1:30" s="354" customFormat="1" ht="15" customHeight="1">
      <c r="A18" s="347" t="s">
        <v>788</v>
      </c>
      <c r="B18" s="346" t="s">
        <v>143</v>
      </c>
      <c r="C18" s="518"/>
      <c r="D18" s="366" t="s">
        <v>412</v>
      </c>
      <c r="E18" s="360" t="s">
        <v>558</v>
      </c>
      <c r="F18" s="351"/>
      <c r="G18" s="361" t="s">
        <v>787</v>
      </c>
      <c r="H18" s="347"/>
      <c r="I18" s="370" t="s">
        <v>789</v>
      </c>
      <c r="J18" s="367" t="s">
        <v>709</v>
      </c>
      <c r="K18" s="347"/>
      <c r="L18" s="369"/>
      <c r="M18" s="369"/>
      <c r="N18" s="347"/>
      <c r="O18" s="347"/>
      <c r="P18" s="519" t="s">
        <v>155</v>
      </c>
      <c r="Q18" s="365" t="s">
        <v>790</v>
      </c>
      <c r="R18" s="352">
        <v>850000</v>
      </c>
      <c r="S18" s="387">
        <f t="shared" si="0"/>
        <v>850000</v>
      </c>
      <c r="T18" s="347" t="s">
        <v>791</v>
      </c>
      <c r="U18" s="366">
        <v>5</v>
      </c>
      <c r="W18" s="426"/>
      <c r="X18" s="427">
        <v>0</v>
      </c>
      <c r="Y18" s="428">
        <v>5</v>
      </c>
      <c r="Z18" s="429">
        <f t="shared" si="1"/>
        <v>-170000</v>
      </c>
      <c r="AA18" s="429"/>
      <c r="AB18" s="427"/>
      <c r="AC18" s="427"/>
      <c r="AD18" s="430"/>
    </row>
    <row r="19" spans="1:30" s="354" customFormat="1" ht="15" customHeight="1">
      <c r="A19" s="347" t="s">
        <v>792</v>
      </c>
      <c r="B19" s="346" t="s">
        <v>143</v>
      </c>
      <c r="C19" s="518"/>
      <c r="D19" s="366" t="s">
        <v>769</v>
      </c>
      <c r="E19" s="360" t="s">
        <v>558</v>
      </c>
      <c r="F19" s="351"/>
      <c r="G19" s="361" t="s">
        <v>770</v>
      </c>
      <c r="H19" s="347"/>
      <c r="I19" s="370" t="s">
        <v>381</v>
      </c>
      <c r="J19" s="367" t="s">
        <v>709</v>
      </c>
      <c r="K19" s="347"/>
      <c r="L19" s="369"/>
      <c r="M19" s="369"/>
      <c r="N19" s="347"/>
      <c r="O19" s="347"/>
      <c r="P19" s="519" t="s">
        <v>155</v>
      </c>
      <c r="Q19" s="365" t="s">
        <v>352</v>
      </c>
      <c r="R19" s="352">
        <v>990000</v>
      </c>
      <c r="S19" s="387">
        <f t="shared" si="0"/>
        <v>990000</v>
      </c>
      <c r="T19" s="347" t="s">
        <v>782</v>
      </c>
      <c r="U19" s="366">
        <v>5</v>
      </c>
      <c r="W19" s="426"/>
      <c r="X19" s="427">
        <v>0</v>
      </c>
      <c r="Y19" s="428">
        <v>5</v>
      </c>
      <c r="Z19" s="429">
        <f t="shared" si="1"/>
        <v>-198000</v>
      </c>
      <c r="AA19" s="429"/>
      <c r="AB19" s="427"/>
      <c r="AC19" s="427"/>
      <c r="AD19" s="430"/>
    </row>
    <row r="20" spans="1:30" s="354" customFormat="1" ht="15" customHeight="1">
      <c r="A20" s="346" t="s">
        <v>798</v>
      </c>
      <c r="B20" s="346" t="s">
        <v>143</v>
      </c>
      <c r="C20" s="518"/>
      <c r="D20" s="366" t="s">
        <v>412</v>
      </c>
      <c r="E20" s="360" t="s">
        <v>558</v>
      </c>
      <c r="F20" s="351"/>
      <c r="G20" s="361" t="s">
        <v>799</v>
      </c>
      <c r="H20" s="347"/>
      <c r="I20" s="370" t="s">
        <v>381</v>
      </c>
      <c r="J20" s="367" t="s">
        <v>709</v>
      </c>
      <c r="K20" s="347"/>
      <c r="L20" s="369"/>
      <c r="M20" s="369"/>
      <c r="N20" s="347"/>
      <c r="O20" s="347"/>
      <c r="P20" s="519" t="s">
        <v>155</v>
      </c>
      <c r="Q20" s="365" t="s">
        <v>352</v>
      </c>
      <c r="R20" s="352">
        <v>800000</v>
      </c>
      <c r="S20" s="387">
        <f t="shared" si="0"/>
        <v>800000</v>
      </c>
      <c r="T20" s="347" t="s">
        <v>800</v>
      </c>
      <c r="U20" s="366">
        <v>5</v>
      </c>
      <c r="W20" s="426"/>
      <c r="X20" s="427">
        <v>0</v>
      </c>
      <c r="Y20" s="428">
        <v>5</v>
      </c>
      <c r="Z20" s="429">
        <f t="shared" si="1"/>
        <v>-160000</v>
      </c>
      <c r="AA20" s="429"/>
      <c r="AB20" s="427"/>
      <c r="AC20" s="427"/>
      <c r="AD20" s="430"/>
    </row>
    <row r="21" spans="1:30" s="401" customFormat="1" ht="12">
      <c r="A21" s="389"/>
      <c r="B21" s="390"/>
      <c r="C21" s="391"/>
      <c r="D21" s="392"/>
      <c r="E21" s="393"/>
      <c r="F21" s="394"/>
      <c r="G21" s="395"/>
      <c r="H21" s="390"/>
      <c r="I21" s="392"/>
      <c r="J21" s="396"/>
      <c r="K21" s="390"/>
      <c r="L21" s="390"/>
      <c r="M21" s="390"/>
      <c r="N21" s="390"/>
      <c r="O21" s="390"/>
      <c r="P21" s="392"/>
      <c r="Q21" s="397"/>
      <c r="R21" s="398"/>
      <c r="S21" s="398">
        <f>SUM(S10:S20)</f>
        <v>34470000</v>
      </c>
      <c r="T21" s="398">
        <f>SUM(T10:T20)</f>
        <v>0</v>
      </c>
      <c r="U21" s="398">
        <f>SUM(U10:U16)</f>
        <v>35</v>
      </c>
      <c r="V21" s="399">
        <f>SUM(V10:V16)</f>
        <v>0</v>
      </c>
      <c r="W21" s="399">
        <f>SUM(W10:W16)</f>
        <v>0</v>
      </c>
      <c r="X21" s="399">
        <f>SUM(X10:X16)</f>
        <v>0</v>
      </c>
      <c r="Y21" s="399">
        <f>SUM(Y10:Y20)</f>
        <v>55</v>
      </c>
      <c r="Z21" s="400">
        <f>SUM(Z10:Z20)</f>
        <v>-6894000</v>
      </c>
      <c r="AA21" s="400">
        <f>SUM(AA10:AA16)</f>
        <v>0</v>
      </c>
      <c r="AB21" s="400">
        <f>SUM(AB10:AB16)</f>
        <v>0</v>
      </c>
      <c r="AC21" s="400">
        <f>SUM(AC10:AC16)</f>
        <v>0</v>
      </c>
      <c r="AD21" s="399">
        <f>SUM(AD10:AD16)</f>
        <v>0</v>
      </c>
    </row>
    <row r="22" spans="1:30" ht="12">
      <c r="A22" s="402"/>
      <c r="B22" s="403"/>
      <c r="C22" s="404"/>
      <c r="D22" s="405"/>
      <c r="E22" s="406"/>
      <c r="F22" s="407"/>
      <c r="G22" s="408"/>
      <c r="H22" s="403"/>
      <c r="I22" s="405"/>
      <c r="J22" s="409"/>
      <c r="K22" s="403"/>
      <c r="L22" s="403"/>
      <c r="M22" s="403"/>
      <c r="N22" s="403"/>
      <c r="O22" s="403"/>
      <c r="P22" s="405"/>
      <c r="Q22" s="410"/>
      <c r="R22" s="411"/>
      <c r="S22" s="411"/>
      <c r="T22" s="402"/>
      <c r="U22" s="412"/>
      <c r="V22" s="413"/>
      <c r="W22" s="414"/>
      <c r="X22" s="415"/>
      <c r="Y22" s="416"/>
      <c r="Z22" s="417">
        <v>143342083.09999999</v>
      </c>
      <c r="AA22" s="418"/>
      <c r="AB22" s="415"/>
      <c r="AC22" s="419"/>
      <c r="AD22" s="420"/>
    </row>
    <row r="23" spans="1:30" ht="15" customHeight="1">
      <c r="C23" s="421"/>
      <c r="L23" s="423"/>
      <c r="M23" s="431" t="s">
        <v>793</v>
      </c>
      <c r="AD23" s="423"/>
    </row>
    <row r="24" spans="1:30" ht="15" customHeight="1">
      <c r="C24" s="421"/>
      <c r="L24" s="423"/>
      <c r="M24" s="431" t="s">
        <v>794</v>
      </c>
      <c r="N24" s="422"/>
      <c r="S24" s="431"/>
    </row>
    <row r="25" spans="1:30" ht="15" customHeight="1">
      <c r="C25" s="425"/>
      <c r="L25" s="423"/>
      <c r="M25" s="431" t="s">
        <v>797</v>
      </c>
      <c r="S25" s="431"/>
      <c r="T25" s="422"/>
    </row>
    <row r="26" spans="1:30" ht="15" customHeight="1">
      <c r="C26" s="425"/>
      <c r="S26" s="431"/>
    </row>
    <row r="27" spans="1:30" ht="15" customHeight="1">
      <c r="C27" s="421"/>
    </row>
    <row r="28" spans="1:30" ht="15" customHeight="1">
      <c r="C28" s="421"/>
      <c r="M28" s="433" t="s">
        <v>795</v>
      </c>
      <c r="N28" s="432"/>
    </row>
    <row r="29" spans="1:30" ht="15" customHeight="1">
      <c r="C29" s="425"/>
      <c r="M29" s="422" t="s">
        <v>796</v>
      </c>
    </row>
    <row r="30" spans="1:30" ht="15" customHeight="1">
      <c r="C30" s="425"/>
    </row>
    <row r="31" spans="1:30" ht="15" customHeight="1">
      <c r="C31" s="421"/>
    </row>
    <row r="32" spans="1:30" ht="15" customHeight="1">
      <c r="C32" s="421"/>
    </row>
    <row r="33" spans="3:3" ht="15" customHeight="1">
      <c r="C33" s="425"/>
    </row>
    <row r="34" spans="3:3" ht="15" customHeight="1">
      <c r="C34" s="425"/>
    </row>
    <row r="35" spans="3:3" ht="15" customHeight="1">
      <c r="C35" s="421"/>
    </row>
    <row r="36" spans="3:3" ht="15" customHeight="1">
      <c r="C36" s="421"/>
    </row>
    <row r="37" spans="3:3" ht="15" customHeight="1">
      <c r="C37" s="425"/>
    </row>
    <row r="38" spans="3:3" ht="15" customHeight="1">
      <c r="C38" s="425"/>
    </row>
    <row r="39" spans="3:3" ht="15" customHeight="1">
      <c r="C39" s="421"/>
    </row>
    <row r="40" spans="3:3" ht="15" customHeight="1">
      <c r="C40" s="421"/>
    </row>
    <row r="41" spans="3:3" ht="15" customHeight="1">
      <c r="C41" s="425"/>
    </row>
    <row r="42" spans="3:3" ht="15" customHeight="1">
      <c r="C42" s="421"/>
    </row>
    <row r="43" spans="3:3" ht="15" customHeight="1">
      <c r="C43" s="421"/>
    </row>
    <row r="44" spans="3:3" ht="15" customHeight="1">
      <c r="C44" s="421"/>
    </row>
    <row r="45" spans="3:3" ht="15" customHeight="1">
      <c r="C45" s="421"/>
    </row>
    <row r="46" spans="3:3" ht="15" customHeight="1">
      <c r="C46" s="421"/>
    </row>
    <row r="47" spans="3:3" ht="15" customHeight="1">
      <c r="C47" s="421"/>
    </row>
    <row r="48" spans="3:3" ht="15" customHeight="1">
      <c r="C48" s="421"/>
    </row>
    <row r="49" spans="3:3" ht="15" customHeight="1">
      <c r="C49" s="421"/>
    </row>
    <row r="50" spans="3:3" ht="15" customHeight="1">
      <c r="C50" s="425"/>
    </row>
    <row r="51" spans="3:3" ht="15" customHeight="1">
      <c r="C51" s="421"/>
    </row>
    <row r="52" spans="3:3" ht="15" customHeight="1">
      <c r="C52" s="421"/>
    </row>
    <row r="53" spans="3:3" ht="15" customHeight="1">
      <c r="C53" s="421"/>
    </row>
    <row r="54" spans="3:3" ht="15" customHeight="1">
      <c r="C54" s="421"/>
    </row>
    <row r="55" spans="3:3" ht="15" customHeight="1">
      <c r="C55" s="421"/>
    </row>
    <row r="56" spans="3:3" ht="15" customHeight="1">
      <c r="C56" s="421"/>
    </row>
    <row r="57" spans="3:3" ht="15" customHeight="1">
      <c r="C57" s="425"/>
    </row>
    <row r="58" spans="3:3" ht="15" customHeight="1">
      <c r="C58" s="421"/>
    </row>
    <row r="59" spans="3:3" ht="15" customHeight="1">
      <c r="C59" s="421"/>
    </row>
    <row r="60" spans="3:3" ht="15" customHeight="1">
      <c r="C60" s="421"/>
    </row>
    <row r="61" spans="3:3" ht="15" customHeight="1">
      <c r="C61" s="421"/>
    </row>
    <row r="62" spans="3:3" ht="15" customHeight="1">
      <c r="C62" s="421"/>
    </row>
    <row r="63" spans="3:3" ht="15" customHeight="1">
      <c r="C63" s="421"/>
    </row>
    <row r="64" spans="3:3" ht="15" customHeight="1">
      <c r="C64" s="425"/>
    </row>
    <row r="65" spans="3:3" ht="15" customHeight="1">
      <c r="C65" s="421"/>
    </row>
    <row r="66" spans="3:3" ht="15" customHeight="1">
      <c r="C66" s="421"/>
    </row>
    <row r="67" spans="3:3" ht="15" customHeight="1">
      <c r="C67" s="421"/>
    </row>
    <row r="68" spans="3:3" ht="15" customHeight="1">
      <c r="C68" s="421"/>
    </row>
    <row r="69" spans="3:3" ht="15" customHeight="1">
      <c r="C69" s="425"/>
    </row>
    <row r="70" spans="3:3" ht="15" customHeight="1">
      <c r="C70" s="421"/>
    </row>
  </sheetData>
  <autoFilter ref="A9:AG22"/>
  <mergeCells count="25">
    <mergeCell ref="Z7:Z8"/>
    <mergeCell ref="AA7:AC7"/>
    <mergeCell ref="AD7:AD8"/>
    <mergeCell ref="T7:T8"/>
    <mergeCell ref="U7:U8"/>
    <mergeCell ref="V7:V8"/>
    <mergeCell ref="W7:W8"/>
    <mergeCell ref="X7:X8"/>
    <mergeCell ref="Y7:Y8"/>
    <mergeCell ref="S7:S8"/>
    <mergeCell ref="A1:T1"/>
    <mergeCell ref="A2:T2"/>
    <mergeCell ref="A3:T3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O7"/>
    <mergeCell ref="P7:P8"/>
    <mergeCell ref="Q7:Q8"/>
  </mergeCells>
  <printOptions gridLines="1"/>
  <pageMargins left="0.23" right="0.25" top="0.37" bottom="0.75" header="0.3" footer="0.3"/>
  <pageSetup paperSize="5" scale="50" pageOrder="overThenDown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58"/>
  <sheetViews>
    <sheetView view="pageBreakPreview" topLeftCell="A7" zoomScale="106" zoomScaleSheetLayoutView="106" workbookViewId="0">
      <selection activeCell="A10" sqref="A10:XFD10"/>
    </sheetView>
  </sheetViews>
  <sheetFormatPr defaultRowHeight="15" customHeight="1"/>
  <cols>
    <col min="1" max="2" width="5.625" style="313" customWidth="1"/>
    <col min="3" max="3" width="11.625" style="422" customWidth="1"/>
    <col min="4" max="4" width="18.75" style="313" customWidth="1"/>
    <col min="5" max="5" width="12.875" style="313" customWidth="1"/>
    <col min="6" max="6" width="6.5" style="313" customWidth="1"/>
    <col min="7" max="7" width="12" style="422" customWidth="1"/>
    <col min="8" max="8" width="6.5" style="422" customWidth="1"/>
    <col min="9" max="9" width="10.5" style="313" customWidth="1"/>
    <col min="10" max="10" width="8.25" style="422" customWidth="1"/>
    <col min="11" max="11" width="6" style="313" customWidth="1"/>
    <col min="12" max="12" width="12" style="313" customWidth="1"/>
    <col min="13" max="13" width="12.25" style="313" customWidth="1"/>
    <col min="14" max="14" width="7.375" style="313" customWidth="1"/>
    <col min="15" max="15" width="10.875" style="313" customWidth="1"/>
    <col min="16" max="16" width="11.125" style="422" customWidth="1"/>
    <col min="17" max="17" width="7" style="423" customWidth="1"/>
    <col min="18" max="18" width="10" style="423" customWidth="1"/>
    <col min="19" max="19" width="12.75" style="424" customWidth="1"/>
    <col min="20" max="20" width="12.75" style="313" customWidth="1"/>
    <col min="21" max="21" width="7.75" style="313" customWidth="1"/>
    <col min="22" max="22" width="5.25" style="313" customWidth="1"/>
    <col min="23" max="23" width="7.125" style="313" customWidth="1"/>
    <col min="24" max="24" width="6" style="313" customWidth="1"/>
    <col min="25" max="25" width="8.25" style="313" customWidth="1"/>
    <col min="26" max="26" width="12.625" style="314" customWidth="1"/>
    <col min="27" max="27" width="14.25" style="315" customWidth="1"/>
    <col min="28" max="28" width="12.625" style="313" customWidth="1"/>
    <col min="29" max="29" width="12.25" style="314" customWidth="1"/>
    <col min="30" max="30" width="10.625" style="313" customWidth="1"/>
    <col min="31" max="31" width="12.125" style="313" customWidth="1"/>
    <col min="32" max="32" width="14.75" style="313" customWidth="1"/>
    <col min="33" max="33" width="11.125" style="313" bestFit="1" customWidth="1"/>
    <col min="34" max="16384" width="9" style="313"/>
  </cols>
  <sheetData>
    <row r="1" spans="1:30" ht="15" customHeight="1">
      <c r="A1" s="571" t="s">
        <v>41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2"/>
      <c r="M1" s="571"/>
      <c r="N1" s="571"/>
      <c r="O1" s="571"/>
      <c r="P1" s="571"/>
      <c r="Q1" s="571"/>
      <c r="R1" s="571"/>
      <c r="S1" s="573"/>
      <c r="T1" s="571"/>
    </row>
    <row r="2" spans="1:30" ht="15" customHeight="1">
      <c r="A2" s="571" t="s">
        <v>42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2"/>
      <c r="M2" s="571"/>
      <c r="N2" s="571"/>
      <c r="O2" s="571"/>
      <c r="P2" s="571"/>
      <c r="Q2" s="571"/>
      <c r="R2" s="571"/>
      <c r="S2" s="573"/>
      <c r="T2" s="571"/>
    </row>
    <row r="3" spans="1:30" s="317" customFormat="1" ht="18" customHeight="1">
      <c r="A3" s="574" t="s">
        <v>801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5"/>
      <c r="T3" s="574"/>
      <c r="U3" s="316"/>
      <c r="V3" s="316"/>
      <c r="W3" s="316"/>
      <c r="X3" s="316"/>
      <c r="Z3" s="318"/>
      <c r="AA3" s="319"/>
      <c r="AC3" s="318"/>
    </row>
    <row r="4" spans="1:30" s="317" customFormat="1" ht="18" customHeight="1">
      <c r="A4" s="320" t="s">
        <v>3</v>
      </c>
      <c r="B4" s="320"/>
      <c r="C4" s="320"/>
      <c r="D4" s="320" t="s">
        <v>4</v>
      </c>
      <c r="E4" s="320"/>
      <c r="F4" s="516"/>
      <c r="G4" s="321"/>
      <c r="H4" s="516"/>
      <c r="I4" s="320"/>
      <c r="J4" s="516"/>
      <c r="K4" s="516"/>
      <c r="L4" s="516"/>
      <c r="M4" s="320"/>
      <c r="N4" s="322"/>
      <c r="O4" s="323"/>
      <c r="P4" s="324"/>
      <c r="Q4" s="321"/>
      <c r="R4" s="321"/>
      <c r="S4" s="517"/>
      <c r="T4" s="325"/>
      <c r="U4" s="316"/>
      <c r="V4" s="316"/>
      <c r="W4" s="316"/>
      <c r="X4" s="316"/>
      <c r="Z4" s="318"/>
      <c r="AA4" s="323"/>
      <c r="AB4" s="323"/>
      <c r="AC4" s="323"/>
    </row>
    <row r="5" spans="1:30" s="317" customFormat="1" ht="18" customHeight="1">
      <c r="A5" s="320" t="s">
        <v>5</v>
      </c>
      <c r="B5" s="320"/>
      <c r="C5" s="320"/>
      <c r="D5" s="320" t="s">
        <v>6</v>
      </c>
      <c r="E5" s="320"/>
      <c r="F5" s="516"/>
      <c r="G5" s="321"/>
      <c r="H5" s="516"/>
      <c r="I5" s="320"/>
      <c r="J5" s="516"/>
      <c r="K5" s="516"/>
      <c r="L5" s="516"/>
      <c r="M5" s="320"/>
      <c r="N5" s="322"/>
      <c r="O5" s="323"/>
      <c r="P5" s="326"/>
      <c r="Q5" s="327"/>
      <c r="R5" s="328"/>
      <c r="S5" s="329"/>
      <c r="T5" s="325"/>
      <c r="U5" s="316"/>
      <c r="V5" s="316"/>
      <c r="W5" s="316"/>
      <c r="X5" s="316"/>
      <c r="Z5" s="318"/>
      <c r="AA5" s="319"/>
      <c r="AB5" s="330"/>
      <c r="AC5" s="331"/>
    </row>
    <row r="6" spans="1:30" ht="15" customHeight="1">
      <c r="A6" s="332"/>
      <c r="B6" s="332"/>
      <c r="C6" s="333"/>
      <c r="D6" s="334"/>
      <c r="E6" s="334"/>
      <c r="F6" s="335"/>
      <c r="G6" s="336"/>
      <c r="H6" s="336"/>
      <c r="I6" s="334"/>
      <c r="J6" s="336"/>
      <c r="K6" s="334"/>
      <c r="L6" s="334"/>
      <c r="M6" s="334"/>
      <c r="N6" s="336"/>
      <c r="O6" s="337"/>
      <c r="P6" s="336"/>
      <c r="Q6" s="338"/>
      <c r="R6" s="338"/>
      <c r="S6" s="339"/>
      <c r="T6" s="334"/>
      <c r="AA6" s="337"/>
      <c r="AB6" s="337"/>
      <c r="AC6" s="340"/>
    </row>
    <row r="7" spans="1:30" ht="21" customHeight="1">
      <c r="A7" s="576" t="s">
        <v>43</v>
      </c>
      <c r="B7" s="518" t="s">
        <v>7</v>
      </c>
      <c r="C7" s="577" t="s">
        <v>20</v>
      </c>
      <c r="D7" s="576" t="s">
        <v>8</v>
      </c>
      <c r="E7" s="576" t="s">
        <v>44</v>
      </c>
      <c r="F7" s="578" t="s">
        <v>45</v>
      </c>
      <c r="G7" s="578" t="s">
        <v>46</v>
      </c>
      <c r="H7" s="576" t="s">
        <v>47</v>
      </c>
      <c r="I7" s="578" t="s">
        <v>48</v>
      </c>
      <c r="J7" s="576" t="s">
        <v>49</v>
      </c>
      <c r="K7" s="576" t="s">
        <v>9</v>
      </c>
      <c r="L7" s="579"/>
      <c r="M7" s="576"/>
      <c r="N7" s="576"/>
      <c r="O7" s="576"/>
      <c r="P7" s="578" t="s">
        <v>15</v>
      </c>
      <c r="Q7" s="580" t="s">
        <v>50</v>
      </c>
      <c r="R7" s="521" t="s">
        <v>51</v>
      </c>
      <c r="S7" s="570" t="s">
        <v>52</v>
      </c>
      <c r="T7" s="585" t="s">
        <v>18</v>
      </c>
      <c r="U7" s="585" t="s">
        <v>53</v>
      </c>
      <c r="V7" s="585" t="s">
        <v>54</v>
      </c>
      <c r="W7" s="585" t="s">
        <v>494</v>
      </c>
      <c r="X7" s="585" t="s">
        <v>495</v>
      </c>
      <c r="Y7" s="585" t="s">
        <v>55</v>
      </c>
      <c r="Z7" s="581" t="s">
        <v>56</v>
      </c>
      <c r="AA7" s="582" t="s">
        <v>57</v>
      </c>
      <c r="AB7" s="583"/>
      <c r="AC7" s="584"/>
      <c r="AD7" s="585" t="s">
        <v>58</v>
      </c>
    </row>
    <row r="8" spans="1:30" ht="54" customHeight="1">
      <c r="A8" s="576"/>
      <c r="B8" s="518" t="s">
        <v>24</v>
      </c>
      <c r="C8" s="577"/>
      <c r="D8" s="576"/>
      <c r="E8" s="576"/>
      <c r="F8" s="578"/>
      <c r="G8" s="578"/>
      <c r="H8" s="576"/>
      <c r="I8" s="578"/>
      <c r="J8" s="576"/>
      <c r="K8" s="518" t="s">
        <v>59</v>
      </c>
      <c r="L8" s="518" t="s">
        <v>60</v>
      </c>
      <c r="M8" s="518" t="s">
        <v>61</v>
      </c>
      <c r="N8" s="518" t="s">
        <v>62</v>
      </c>
      <c r="O8" s="518" t="s">
        <v>63</v>
      </c>
      <c r="P8" s="578"/>
      <c r="Q8" s="580"/>
      <c r="R8" s="521" t="s">
        <v>64</v>
      </c>
      <c r="S8" s="570"/>
      <c r="T8" s="585"/>
      <c r="U8" s="585"/>
      <c r="V8" s="585"/>
      <c r="W8" s="585"/>
      <c r="X8" s="585"/>
      <c r="Y8" s="585"/>
      <c r="Z8" s="581"/>
      <c r="AA8" s="343" t="s">
        <v>65</v>
      </c>
      <c r="AB8" s="513">
        <v>2015</v>
      </c>
      <c r="AC8" s="345" t="s">
        <v>496</v>
      </c>
      <c r="AD8" s="585"/>
    </row>
    <row r="9" spans="1:30" ht="15" customHeight="1">
      <c r="A9" s="346" t="s">
        <v>26</v>
      </c>
      <c r="B9" s="347" t="s">
        <v>27</v>
      </c>
      <c r="C9" s="347" t="s">
        <v>28</v>
      </c>
      <c r="D9" s="347" t="s">
        <v>29</v>
      </c>
      <c r="E9" s="347" t="s">
        <v>30</v>
      </c>
      <c r="F9" s="348">
        <v>6</v>
      </c>
      <c r="G9" s="347" t="s">
        <v>31</v>
      </c>
      <c r="H9" s="347" t="s">
        <v>32</v>
      </c>
      <c r="I9" s="347" t="s">
        <v>33</v>
      </c>
      <c r="J9" s="347" t="s">
        <v>34</v>
      </c>
      <c r="K9" s="347" t="s">
        <v>35</v>
      </c>
      <c r="L9" s="347" t="s">
        <v>36</v>
      </c>
      <c r="M9" s="347" t="s">
        <v>37</v>
      </c>
      <c r="N9" s="347" t="s">
        <v>38</v>
      </c>
      <c r="O9" s="347" t="s">
        <v>39</v>
      </c>
      <c r="P9" s="347" t="s">
        <v>40</v>
      </c>
      <c r="Q9" s="521">
        <v>17</v>
      </c>
      <c r="R9" s="521">
        <v>18</v>
      </c>
      <c r="S9" s="515">
        <v>19</v>
      </c>
      <c r="T9" s="521">
        <v>20</v>
      </c>
      <c r="U9" s="513">
        <v>21</v>
      </c>
      <c r="V9" s="513">
        <v>22</v>
      </c>
      <c r="W9" s="513">
        <v>23</v>
      </c>
      <c r="X9" s="513">
        <v>24</v>
      </c>
      <c r="Y9" s="513" t="s">
        <v>67</v>
      </c>
      <c r="Z9" s="514"/>
      <c r="AA9" s="512"/>
      <c r="AB9" s="513"/>
      <c r="AC9" s="514"/>
      <c r="AD9" s="513" t="s">
        <v>68</v>
      </c>
    </row>
    <row r="10" spans="1:30" s="528" customFormat="1" ht="15" customHeight="1">
      <c r="A10" s="528">
        <v>1</v>
      </c>
      <c r="B10" s="529" t="s">
        <v>143</v>
      </c>
      <c r="C10" s="530"/>
      <c r="D10" s="528" t="s">
        <v>935</v>
      </c>
      <c r="E10" s="528" t="s">
        <v>936</v>
      </c>
      <c r="F10" s="530"/>
      <c r="G10" s="530" t="s">
        <v>937</v>
      </c>
      <c r="I10" s="530" t="s">
        <v>381</v>
      </c>
      <c r="J10" s="529" t="s">
        <v>709</v>
      </c>
      <c r="O10" s="530"/>
      <c r="P10" s="531" t="s">
        <v>938</v>
      </c>
      <c r="Q10" s="531" t="s">
        <v>939</v>
      </c>
      <c r="R10" s="532" t="s">
        <v>940</v>
      </c>
      <c r="S10" s="533" t="s">
        <v>940</v>
      </c>
      <c r="T10" s="534"/>
      <c r="U10" s="528">
        <v>4</v>
      </c>
    </row>
    <row r="11" spans="1:30" ht="15" customHeight="1">
      <c r="C11" s="421"/>
      <c r="L11" s="423"/>
      <c r="M11" s="431" t="s">
        <v>793</v>
      </c>
      <c r="AD11" s="423"/>
    </row>
    <row r="12" spans="1:30" ht="15" customHeight="1">
      <c r="C12" s="421"/>
      <c r="L12" s="423"/>
      <c r="M12" s="431" t="s">
        <v>794</v>
      </c>
      <c r="N12" s="422"/>
      <c r="S12" s="431"/>
    </row>
    <row r="13" spans="1:30" ht="15" customHeight="1">
      <c r="C13" s="425"/>
      <c r="L13" s="423"/>
      <c r="M13" s="431" t="s">
        <v>797</v>
      </c>
      <c r="S13" s="431"/>
      <c r="T13" s="422"/>
    </row>
    <row r="14" spans="1:30" ht="15" customHeight="1">
      <c r="C14" s="425"/>
      <c r="S14" s="431"/>
    </row>
    <row r="15" spans="1:30" ht="15" customHeight="1">
      <c r="C15" s="421"/>
    </row>
    <row r="16" spans="1:30" ht="15" customHeight="1">
      <c r="C16" s="421"/>
      <c r="M16" s="433" t="s">
        <v>795</v>
      </c>
      <c r="N16" s="432"/>
    </row>
    <row r="17" spans="3:13" ht="15" customHeight="1">
      <c r="C17" s="425"/>
      <c r="M17" s="422" t="s">
        <v>796</v>
      </c>
    </row>
    <row r="18" spans="3:13" ht="15" customHeight="1">
      <c r="C18" s="425"/>
    </row>
    <row r="19" spans="3:13" ht="15" customHeight="1">
      <c r="C19" s="421"/>
    </row>
    <row r="20" spans="3:13" ht="15" customHeight="1">
      <c r="C20" s="421"/>
    </row>
    <row r="21" spans="3:13" ht="15" customHeight="1">
      <c r="C21" s="425"/>
    </row>
    <row r="22" spans="3:13" ht="15" customHeight="1">
      <c r="C22" s="425"/>
    </row>
    <row r="23" spans="3:13" ht="15" customHeight="1">
      <c r="C23" s="421"/>
    </row>
    <row r="24" spans="3:13" ht="15" customHeight="1">
      <c r="C24" s="421"/>
    </row>
    <row r="25" spans="3:13" ht="15" customHeight="1">
      <c r="C25" s="425"/>
    </row>
    <row r="26" spans="3:13" ht="15" customHeight="1">
      <c r="C26" s="425"/>
    </row>
    <row r="27" spans="3:13" ht="15" customHeight="1">
      <c r="C27" s="421"/>
    </row>
    <row r="28" spans="3:13" ht="15" customHeight="1">
      <c r="C28" s="421"/>
    </row>
    <row r="29" spans="3:13" ht="15" customHeight="1">
      <c r="C29" s="425"/>
    </row>
    <row r="30" spans="3:13" ht="15" customHeight="1">
      <c r="C30" s="421"/>
    </row>
    <row r="31" spans="3:13" ht="15" customHeight="1">
      <c r="C31" s="421"/>
    </row>
    <row r="32" spans="3:13" ht="15" customHeight="1">
      <c r="C32" s="421"/>
    </row>
    <row r="33" spans="3:3" ht="15" customHeight="1">
      <c r="C33" s="421"/>
    </row>
    <row r="34" spans="3:3" ht="15" customHeight="1">
      <c r="C34" s="421"/>
    </row>
    <row r="35" spans="3:3" ht="15" customHeight="1">
      <c r="C35" s="421"/>
    </row>
    <row r="36" spans="3:3" ht="15" customHeight="1">
      <c r="C36" s="421"/>
    </row>
    <row r="37" spans="3:3" ht="15" customHeight="1">
      <c r="C37" s="421"/>
    </row>
    <row r="38" spans="3:3" ht="15" customHeight="1">
      <c r="C38" s="425"/>
    </row>
    <row r="39" spans="3:3" ht="15" customHeight="1">
      <c r="C39" s="421"/>
    </row>
    <row r="40" spans="3:3" ht="15" customHeight="1">
      <c r="C40" s="421"/>
    </row>
    <row r="41" spans="3:3" ht="15" customHeight="1">
      <c r="C41" s="421"/>
    </row>
    <row r="42" spans="3:3" ht="15" customHeight="1">
      <c r="C42" s="421"/>
    </row>
    <row r="43" spans="3:3" ht="15" customHeight="1">
      <c r="C43" s="421"/>
    </row>
    <row r="44" spans="3:3" ht="15" customHeight="1">
      <c r="C44" s="421"/>
    </row>
    <row r="45" spans="3:3" ht="15" customHeight="1">
      <c r="C45" s="425"/>
    </row>
    <row r="46" spans="3:3" ht="15" customHeight="1">
      <c r="C46" s="421"/>
    </row>
    <row r="47" spans="3:3" ht="15" customHeight="1">
      <c r="C47" s="421"/>
    </row>
    <row r="48" spans="3:3" ht="15" customHeight="1">
      <c r="C48" s="421"/>
    </row>
    <row r="49" spans="3:3" ht="15" customHeight="1">
      <c r="C49" s="421"/>
    </row>
    <row r="50" spans="3:3" ht="15" customHeight="1">
      <c r="C50" s="421"/>
    </row>
    <row r="51" spans="3:3" ht="15" customHeight="1">
      <c r="C51" s="421"/>
    </row>
    <row r="52" spans="3:3" ht="15" customHeight="1">
      <c r="C52" s="425"/>
    </row>
    <row r="53" spans="3:3" ht="15" customHeight="1">
      <c r="C53" s="421"/>
    </row>
    <row r="54" spans="3:3" ht="15" customHeight="1">
      <c r="C54" s="421"/>
    </row>
    <row r="55" spans="3:3" ht="15" customHeight="1">
      <c r="C55" s="421"/>
    </row>
    <row r="56" spans="3:3" ht="15" customHeight="1">
      <c r="C56" s="421"/>
    </row>
    <row r="57" spans="3:3" ht="15" customHeight="1">
      <c r="C57" s="425"/>
    </row>
    <row r="58" spans="3:3" ht="15" customHeight="1">
      <c r="C58" s="421"/>
    </row>
  </sheetData>
  <autoFilter ref="A9:AG10"/>
  <mergeCells count="25">
    <mergeCell ref="Z7:Z8"/>
    <mergeCell ref="AA7:AC7"/>
    <mergeCell ref="AD7:AD8"/>
    <mergeCell ref="T7:T8"/>
    <mergeCell ref="U7:U8"/>
    <mergeCell ref="V7:V8"/>
    <mergeCell ref="W7:W8"/>
    <mergeCell ref="X7:X8"/>
    <mergeCell ref="Y7:Y8"/>
    <mergeCell ref="S7:S8"/>
    <mergeCell ref="A1:T1"/>
    <mergeCell ref="A2:T2"/>
    <mergeCell ref="A3:T3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O7"/>
    <mergeCell ref="P7:P8"/>
    <mergeCell ref="Q7:Q8"/>
  </mergeCells>
  <printOptions gridLines="1"/>
  <pageMargins left="0.23" right="0.25" top="0.37" bottom="0.75" header="0.3" footer="0.3"/>
  <pageSetup paperSize="5" scale="50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78"/>
  <sheetViews>
    <sheetView view="pageBreakPreview" topLeftCell="A9" zoomScale="106" zoomScaleSheetLayoutView="106" workbookViewId="0">
      <selection activeCell="N27" sqref="N27"/>
    </sheetView>
  </sheetViews>
  <sheetFormatPr defaultRowHeight="15" customHeight="1"/>
  <cols>
    <col min="1" max="2" width="5.625" style="313" customWidth="1"/>
    <col min="3" max="3" width="11.625" style="422" customWidth="1"/>
    <col min="4" max="4" width="18.75" style="313" customWidth="1"/>
    <col min="5" max="5" width="12.875" style="313" customWidth="1"/>
    <col min="6" max="6" width="6.5" style="313" customWidth="1"/>
    <col min="7" max="7" width="12" style="422" customWidth="1"/>
    <col min="8" max="8" width="6.5" style="422" customWidth="1"/>
    <col min="9" max="9" width="10.5" style="313" customWidth="1"/>
    <col min="10" max="10" width="8.25" style="422" customWidth="1"/>
    <col min="11" max="11" width="6" style="313" customWidth="1"/>
    <col min="12" max="12" width="12" style="313" customWidth="1"/>
    <col min="13" max="13" width="12.25" style="313" customWidth="1"/>
    <col min="14" max="14" width="7.375" style="313" customWidth="1"/>
    <col min="15" max="15" width="10.875" style="313" customWidth="1"/>
    <col min="16" max="16" width="11.125" style="422" customWidth="1"/>
    <col min="17" max="17" width="7" style="423" customWidth="1"/>
    <col min="18" max="18" width="10" style="423" customWidth="1"/>
    <col min="19" max="19" width="12.75" style="424" customWidth="1"/>
    <col min="20" max="20" width="12.75" style="313" customWidth="1"/>
    <col min="21" max="21" width="7.75" style="313" customWidth="1"/>
    <col min="22" max="22" width="5.25" style="313" customWidth="1"/>
    <col min="23" max="23" width="7.125" style="313" customWidth="1"/>
    <col min="24" max="24" width="6" style="313" customWidth="1"/>
    <col min="25" max="25" width="8.25" style="313" customWidth="1"/>
    <col min="26" max="26" width="12.625" style="314" customWidth="1"/>
    <col min="27" max="27" width="14.25" style="315" customWidth="1"/>
    <col min="28" max="28" width="12.625" style="313" customWidth="1"/>
    <col min="29" max="29" width="12.25" style="314" customWidth="1"/>
    <col min="30" max="30" width="10.625" style="313" customWidth="1"/>
    <col min="31" max="31" width="12.125" style="313" customWidth="1"/>
    <col min="32" max="32" width="14.75" style="313" customWidth="1"/>
    <col min="33" max="33" width="11.125" style="313" bestFit="1" customWidth="1"/>
    <col min="34" max="16384" width="9" style="313"/>
  </cols>
  <sheetData>
    <row r="1" spans="1:30" ht="15" customHeight="1">
      <c r="A1" s="571" t="s">
        <v>41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2"/>
      <c r="M1" s="571"/>
      <c r="N1" s="571"/>
      <c r="O1" s="571"/>
      <c r="P1" s="571"/>
      <c r="Q1" s="571"/>
      <c r="R1" s="571"/>
      <c r="S1" s="573"/>
      <c r="T1" s="571"/>
    </row>
    <row r="2" spans="1:30" ht="15" customHeight="1">
      <c r="A2" s="571" t="s">
        <v>42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2"/>
      <c r="M2" s="571"/>
      <c r="N2" s="571"/>
      <c r="O2" s="571"/>
      <c r="P2" s="571"/>
      <c r="Q2" s="571"/>
      <c r="R2" s="571"/>
      <c r="S2" s="573"/>
      <c r="T2" s="571"/>
    </row>
    <row r="3" spans="1:30" s="317" customFormat="1" ht="18" customHeight="1">
      <c r="A3" s="574" t="s">
        <v>801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5"/>
      <c r="T3" s="574"/>
      <c r="U3" s="316"/>
      <c r="V3" s="316"/>
      <c r="W3" s="316"/>
      <c r="X3" s="316"/>
      <c r="Z3" s="318"/>
      <c r="AA3" s="319"/>
      <c r="AC3" s="318"/>
    </row>
    <row r="4" spans="1:30" s="317" customFormat="1" ht="18" customHeight="1">
      <c r="A4" s="320" t="s">
        <v>3</v>
      </c>
      <c r="B4" s="320"/>
      <c r="C4" s="320"/>
      <c r="D4" s="320" t="s">
        <v>4</v>
      </c>
      <c r="E4" s="320"/>
      <c r="F4" s="516"/>
      <c r="G4" s="321"/>
      <c r="H4" s="516"/>
      <c r="I4" s="320"/>
      <c r="J4" s="516"/>
      <c r="K4" s="516"/>
      <c r="L4" s="516"/>
      <c r="M4" s="320"/>
      <c r="N4" s="322"/>
      <c r="O4" s="323"/>
      <c r="P4" s="324"/>
      <c r="Q4" s="321"/>
      <c r="R4" s="321"/>
      <c r="S4" s="517"/>
      <c r="T4" s="325"/>
      <c r="U4" s="316"/>
      <c r="V4" s="316"/>
      <c r="W4" s="316"/>
      <c r="X4" s="316"/>
      <c r="Z4" s="318"/>
      <c r="AA4" s="323"/>
      <c r="AB4" s="323"/>
      <c r="AC4" s="323"/>
    </row>
    <row r="5" spans="1:30" s="317" customFormat="1" ht="18" customHeight="1">
      <c r="A5" s="320" t="s">
        <v>5</v>
      </c>
      <c r="B5" s="320"/>
      <c r="C5" s="320"/>
      <c r="D5" s="320" t="s">
        <v>6</v>
      </c>
      <c r="E5" s="320"/>
      <c r="F5" s="516"/>
      <c r="G5" s="321"/>
      <c r="H5" s="516"/>
      <c r="I5" s="320"/>
      <c r="J5" s="516"/>
      <c r="K5" s="516"/>
      <c r="L5" s="516"/>
      <c r="M5" s="320"/>
      <c r="N5" s="322"/>
      <c r="O5" s="323"/>
      <c r="P5" s="326"/>
      <c r="Q5" s="327"/>
      <c r="R5" s="328"/>
      <c r="S5" s="329"/>
      <c r="T5" s="325"/>
      <c r="U5" s="316"/>
      <c r="V5" s="316"/>
      <c r="W5" s="316"/>
      <c r="X5" s="316"/>
      <c r="Z5" s="318"/>
      <c r="AA5" s="319"/>
      <c r="AB5" s="330"/>
      <c r="AC5" s="331"/>
    </row>
    <row r="6" spans="1:30" ht="15" customHeight="1">
      <c r="A6" s="332"/>
      <c r="B6" s="332"/>
      <c r="C6" s="333"/>
      <c r="D6" s="334"/>
      <c r="E6" s="334"/>
      <c r="F6" s="335"/>
      <c r="G6" s="336"/>
      <c r="H6" s="336"/>
      <c r="I6" s="334"/>
      <c r="J6" s="336"/>
      <c r="K6" s="334"/>
      <c r="L6" s="334"/>
      <c r="M6" s="334"/>
      <c r="N6" s="336"/>
      <c r="O6" s="337"/>
      <c r="P6" s="336"/>
      <c r="Q6" s="338"/>
      <c r="R6" s="338"/>
      <c r="S6" s="339"/>
      <c r="T6" s="334"/>
      <c r="AA6" s="337"/>
      <c r="AB6" s="337"/>
      <c r="AC6" s="340"/>
    </row>
    <row r="7" spans="1:30" ht="21" customHeight="1">
      <c r="A7" s="576" t="s">
        <v>43</v>
      </c>
      <c r="B7" s="518" t="s">
        <v>7</v>
      </c>
      <c r="C7" s="577" t="s">
        <v>20</v>
      </c>
      <c r="D7" s="576" t="s">
        <v>8</v>
      </c>
      <c r="E7" s="576" t="s">
        <v>44</v>
      </c>
      <c r="F7" s="578" t="s">
        <v>45</v>
      </c>
      <c r="G7" s="578" t="s">
        <v>46</v>
      </c>
      <c r="H7" s="576" t="s">
        <v>47</v>
      </c>
      <c r="I7" s="578" t="s">
        <v>48</v>
      </c>
      <c r="J7" s="576" t="s">
        <v>49</v>
      </c>
      <c r="K7" s="576" t="s">
        <v>9</v>
      </c>
      <c r="L7" s="579"/>
      <c r="M7" s="576"/>
      <c r="N7" s="576"/>
      <c r="O7" s="576"/>
      <c r="P7" s="578" t="s">
        <v>15</v>
      </c>
      <c r="Q7" s="580" t="s">
        <v>50</v>
      </c>
      <c r="R7" s="521" t="s">
        <v>51</v>
      </c>
      <c r="S7" s="570" t="s">
        <v>52</v>
      </c>
      <c r="T7" s="585" t="s">
        <v>18</v>
      </c>
      <c r="U7" s="585" t="s">
        <v>53</v>
      </c>
      <c r="V7" s="585" t="s">
        <v>54</v>
      </c>
      <c r="W7" s="585" t="s">
        <v>494</v>
      </c>
      <c r="X7" s="585" t="s">
        <v>495</v>
      </c>
      <c r="Y7" s="585" t="s">
        <v>55</v>
      </c>
      <c r="Z7" s="581" t="s">
        <v>56</v>
      </c>
      <c r="AA7" s="582" t="s">
        <v>57</v>
      </c>
      <c r="AB7" s="583"/>
      <c r="AC7" s="584"/>
      <c r="AD7" s="585" t="s">
        <v>58</v>
      </c>
    </row>
    <row r="8" spans="1:30" ht="54" customHeight="1">
      <c r="A8" s="576"/>
      <c r="B8" s="518" t="s">
        <v>24</v>
      </c>
      <c r="C8" s="577"/>
      <c r="D8" s="576"/>
      <c r="E8" s="576"/>
      <c r="F8" s="578"/>
      <c r="G8" s="578"/>
      <c r="H8" s="576"/>
      <c r="I8" s="578"/>
      <c r="J8" s="576"/>
      <c r="K8" s="518" t="s">
        <v>59</v>
      </c>
      <c r="L8" s="518" t="s">
        <v>60</v>
      </c>
      <c r="M8" s="518" t="s">
        <v>61</v>
      </c>
      <c r="N8" s="518" t="s">
        <v>62</v>
      </c>
      <c r="O8" s="518" t="s">
        <v>63</v>
      </c>
      <c r="P8" s="578"/>
      <c r="Q8" s="580"/>
      <c r="R8" s="521" t="s">
        <v>64</v>
      </c>
      <c r="S8" s="570"/>
      <c r="T8" s="585"/>
      <c r="U8" s="585"/>
      <c r="V8" s="585"/>
      <c r="W8" s="585"/>
      <c r="X8" s="585"/>
      <c r="Y8" s="585"/>
      <c r="Z8" s="581"/>
      <c r="AA8" s="343" t="s">
        <v>65</v>
      </c>
      <c r="AB8" s="513">
        <v>2015</v>
      </c>
      <c r="AC8" s="345" t="s">
        <v>496</v>
      </c>
      <c r="AD8" s="585"/>
    </row>
    <row r="9" spans="1:30" ht="15" customHeight="1">
      <c r="A9" s="346" t="s">
        <v>26</v>
      </c>
      <c r="B9" s="347" t="s">
        <v>27</v>
      </c>
      <c r="C9" s="347" t="s">
        <v>28</v>
      </c>
      <c r="D9" s="347" t="s">
        <v>29</v>
      </c>
      <c r="E9" s="347" t="s">
        <v>30</v>
      </c>
      <c r="F9" s="348">
        <v>6</v>
      </c>
      <c r="G9" s="347" t="s">
        <v>31</v>
      </c>
      <c r="H9" s="347" t="s">
        <v>32</v>
      </c>
      <c r="I9" s="347" t="s">
        <v>33</v>
      </c>
      <c r="J9" s="347" t="s">
        <v>34</v>
      </c>
      <c r="K9" s="347" t="s">
        <v>35</v>
      </c>
      <c r="L9" s="347" t="s">
        <v>36</v>
      </c>
      <c r="M9" s="347" t="s">
        <v>37</v>
      </c>
      <c r="N9" s="347" t="s">
        <v>38</v>
      </c>
      <c r="O9" s="347" t="s">
        <v>39</v>
      </c>
      <c r="P9" s="347" t="s">
        <v>40</v>
      </c>
      <c r="Q9" s="521">
        <v>17</v>
      </c>
      <c r="R9" s="521">
        <v>18</v>
      </c>
      <c r="S9" s="515">
        <v>19</v>
      </c>
      <c r="T9" s="521">
        <v>20</v>
      </c>
      <c r="U9" s="513">
        <v>21</v>
      </c>
      <c r="V9" s="513">
        <v>22</v>
      </c>
      <c r="W9" s="513">
        <v>23</v>
      </c>
      <c r="X9" s="513">
        <v>24</v>
      </c>
      <c r="Y9" s="513" t="s">
        <v>67</v>
      </c>
      <c r="Z9" s="514"/>
      <c r="AA9" s="512"/>
      <c r="AB9" s="513"/>
      <c r="AC9" s="514"/>
      <c r="AD9" s="513" t="s">
        <v>68</v>
      </c>
    </row>
    <row r="10" spans="1:30" s="354" customFormat="1" ht="15" customHeight="1">
      <c r="A10" s="347" t="s">
        <v>527</v>
      </c>
      <c r="B10" s="346" t="s">
        <v>143</v>
      </c>
      <c r="C10" s="347" t="s">
        <v>267</v>
      </c>
      <c r="D10" s="525" t="s">
        <v>268</v>
      </c>
      <c r="E10" s="347" t="s">
        <v>510</v>
      </c>
      <c r="F10" s="351" t="s">
        <v>224</v>
      </c>
      <c r="G10" s="347" t="s">
        <v>269</v>
      </c>
      <c r="H10" s="347"/>
      <c r="I10" s="347" t="s">
        <v>270</v>
      </c>
      <c r="J10" s="346" t="s">
        <v>217</v>
      </c>
      <c r="K10" s="347"/>
      <c r="L10" s="347"/>
      <c r="M10" s="347"/>
      <c r="N10" s="347"/>
      <c r="O10" s="347"/>
      <c r="P10" s="347" t="s">
        <v>941</v>
      </c>
      <c r="Q10" s="521" t="s">
        <v>156</v>
      </c>
      <c r="R10" s="352">
        <v>4500000</v>
      </c>
      <c r="S10" s="353">
        <f t="shared" ref="S10:S11" si="0">R10*1</f>
        <v>4500000</v>
      </c>
      <c r="T10" s="347" t="s">
        <v>271</v>
      </c>
      <c r="U10" s="354">
        <v>5</v>
      </c>
      <c r="W10" s="355">
        <f t="shared" ref="W10:W11" si="1">IF(2014-J10&lt;U10,2014-J10+1,U10)</f>
        <v>5</v>
      </c>
      <c r="X10" s="356">
        <f t="shared" ref="X10:X11" si="2">IF(U10-W10&lt;=0,U10-W10,1)</f>
        <v>0</v>
      </c>
      <c r="Y10" s="357">
        <f t="shared" ref="Y10:Y11" si="3">U10-W10-X10</f>
        <v>0</v>
      </c>
      <c r="Z10" s="358">
        <f t="shared" ref="Z10:Z11" si="4">-1/U10*S10</f>
        <v>-900000</v>
      </c>
      <c r="AA10" s="358">
        <f t="shared" ref="AA10:AA11" si="5">W10*Z10</f>
        <v>-4500000</v>
      </c>
      <c r="AB10" s="356">
        <f t="shared" ref="AB10:AB11" si="6">Z10*X10</f>
        <v>0</v>
      </c>
      <c r="AC10" s="356">
        <f t="shared" ref="AC10:AC11" si="7">AA10+AB10</f>
        <v>-4500000</v>
      </c>
      <c r="AD10" s="359">
        <f t="shared" ref="AD10:AD11" si="8">S10+AC10</f>
        <v>0</v>
      </c>
    </row>
    <row r="11" spans="1:30" s="354" customFormat="1" ht="15" customHeight="1">
      <c r="A11" s="347" t="s">
        <v>528</v>
      </c>
      <c r="B11" s="346" t="s">
        <v>143</v>
      </c>
      <c r="C11" s="347" t="s">
        <v>272</v>
      </c>
      <c r="D11" s="525" t="s">
        <v>273</v>
      </c>
      <c r="E11" s="347" t="s">
        <v>510</v>
      </c>
      <c r="F11" s="351" t="s">
        <v>159</v>
      </c>
      <c r="G11" s="347" t="s">
        <v>274</v>
      </c>
      <c r="H11" s="347"/>
      <c r="I11" s="347" t="s">
        <v>149</v>
      </c>
      <c r="J11" s="347" t="s">
        <v>172</v>
      </c>
      <c r="K11" s="347"/>
      <c r="L11" s="347"/>
      <c r="M11" s="347"/>
      <c r="N11" s="347"/>
      <c r="O11" s="347"/>
      <c r="P11" s="347" t="s">
        <v>941</v>
      </c>
      <c r="Q11" s="521" t="s">
        <v>156</v>
      </c>
      <c r="R11" s="352">
        <v>4000000</v>
      </c>
      <c r="S11" s="353">
        <f t="shared" si="0"/>
        <v>4000000</v>
      </c>
      <c r="T11" s="347" t="s">
        <v>275</v>
      </c>
      <c r="U11" s="354">
        <v>5</v>
      </c>
      <c r="W11" s="355">
        <f t="shared" si="1"/>
        <v>5</v>
      </c>
      <c r="X11" s="356">
        <f t="shared" si="2"/>
        <v>0</v>
      </c>
      <c r="Y11" s="357">
        <f t="shared" si="3"/>
        <v>0</v>
      </c>
      <c r="Z11" s="358">
        <f t="shared" si="4"/>
        <v>-800000</v>
      </c>
      <c r="AA11" s="358">
        <f t="shared" si="5"/>
        <v>-4000000</v>
      </c>
      <c r="AB11" s="356">
        <f t="shared" si="6"/>
        <v>0</v>
      </c>
      <c r="AC11" s="356">
        <f t="shared" si="7"/>
        <v>-4000000</v>
      </c>
      <c r="AD11" s="359">
        <f t="shared" si="8"/>
        <v>0</v>
      </c>
    </row>
    <row r="12" spans="1:30" s="354" customFormat="1" ht="15" customHeight="1">
      <c r="A12" s="347" t="s">
        <v>635</v>
      </c>
      <c r="B12" s="346" t="s">
        <v>143</v>
      </c>
      <c r="C12" s="347" t="s">
        <v>337</v>
      </c>
      <c r="D12" s="525" t="s">
        <v>338</v>
      </c>
      <c r="E12" s="347" t="s">
        <v>510</v>
      </c>
      <c r="F12" s="346" t="s">
        <v>224</v>
      </c>
      <c r="G12" s="347" t="s">
        <v>339</v>
      </c>
      <c r="H12" s="347"/>
      <c r="I12" s="347" t="s">
        <v>340</v>
      </c>
      <c r="J12" s="346" t="s">
        <v>240</v>
      </c>
      <c r="K12" s="347"/>
      <c r="L12" s="347"/>
      <c r="M12" s="347"/>
      <c r="N12" s="347"/>
      <c r="O12" s="347"/>
      <c r="P12" s="347" t="s">
        <v>941</v>
      </c>
      <c r="Q12" s="521" t="s">
        <v>294</v>
      </c>
      <c r="R12" s="352">
        <v>180000</v>
      </c>
      <c r="S12" s="353">
        <f t="shared" ref="S12:S25" si="9">R12*1</f>
        <v>180000</v>
      </c>
      <c r="T12" s="347" t="s">
        <v>260</v>
      </c>
      <c r="U12" s="354">
        <v>5</v>
      </c>
      <c r="W12" s="355">
        <f t="shared" ref="W12:W25" si="10">IF(2014-J12&lt;U12,2014-J12+1,U12)</f>
        <v>5</v>
      </c>
      <c r="X12" s="356">
        <f t="shared" ref="X12:X25" si="11">IF(U12-W12&lt;=0,U12-W12,1)</f>
        <v>0</v>
      </c>
      <c r="Y12" s="357">
        <f t="shared" ref="Y12:Y25" si="12">U12-W12-X12</f>
        <v>0</v>
      </c>
      <c r="Z12" s="358">
        <f t="shared" ref="Z12:Z25" si="13">-1/U12*S12</f>
        <v>-36000</v>
      </c>
      <c r="AA12" s="358">
        <f t="shared" ref="AA12:AA25" si="14">W12*Z12</f>
        <v>-180000</v>
      </c>
      <c r="AB12" s="356">
        <f t="shared" ref="AB12:AB25" si="15">Z12*X12</f>
        <v>0</v>
      </c>
      <c r="AC12" s="356">
        <f t="shared" ref="AC12:AC25" si="16">AA12+AB12</f>
        <v>-180000</v>
      </c>
      <c r="AD12" s="359">
        <f t="shared" ref="AD12:AD25" si="17">S12+AC12</f>
        <v>0</v>
      </c>
    </row>
    <row r="13" spans="1:30" s="354" customFormat="1" ht="15" customHeight="1">
      <c r="A13" s="347" t="s">
        <v>636</v>
      </c>
      <c r="B13" s="346" t="s">
        <v>143</v>
      </c>
      <c r="C13" s="347" t="s">
        <v>337</v>
      </c>
      <c r="D13" s="525" t="s">
        <v>338</v>
      </c>
      <c r="E13" s="347" t="s">
        <v>510</v>
      </c>
      <c r="F13" s="351" t="s">
        <v>146</v>
      </c>
      <c r="G13" s="347" t="s">
        <v>339</v>
      </c>
      <c r="H13" s="347"/>
      <c r="I13" s="347" t="s">
        <v>340</v>
      </c>
      <c r="J13" s="346" t="s">
        <v>240</v>
      </c>
      <c r="K13" s="347"/>
      <c r="L13" s="347"/>
      <c r="M13" s="347"/>
      <c r="N13" s="347"/>
      <c r="O13" s="347"/>
      <c r="P13" s="347" t="s">
        <v>941</v>
      </c>
      <c r="Q13" s="521" t="s">
        <v>294</v>
      </c>
      <c r="R13" s="352">
        <v>180000</v>
      </c>
      <c r="S13" s="353">
        <f t="shared" si="9"/>
        <v>180000</v>
      </c>
      <c r="T13" s="347" t="s">
        <v>260</v>
      </c>
      <c r="U13" s="354">
        <v>5</v>
      </c>
      <c r="W13" s="355">
        <f t="shared" si="10"/>
        <v>5</v>
      </c>
      <c r="X13" s="356">
        <f t="shared" si="11"/>
        <v>0</v>
      </c>
      <c r="Y13" s="357">
        <f t="shared" si="12"/>
        <v>0</v>
      </c>
      <c r="Z13" s="358">
        <f t="shared" si="13"/>
        <v>-36000</v>
      </c>
      <c r="AA13" s="358">
        <f t="shared" si="14"/>
        <v>-180000</v>
      </c>
      <c r="AB13" s="356">
        <f t="shared" si="15"/>
        <v>0</v>
      </c>
      <c r="AC13" s="356">
        <f t="shared" si="16"/>
        <v>-180000</v>
      </c>
      <c r="AD13" s="359">
        <f t="shared" si="17"/>
        <v>0</v>
      </c>
    </row>
    <row r="14" spans="1:30" s="354" customFormat="1" ht="15" customHeight="1">
      <c r="A14" s="347" t="s">
        <v>640</v>
      </c>
      <c r="B14" s="346" t="s">
        <v>143</v>
      </c>
      <c r="C14" s="347" t="s">
        <v>349</v>
      </c>
      <c r="D14" s="525" t="s">
        <v>350</v>
      </c>
      <c r="E14" s="347" t="s">
        <v>510</v>
      </c>
      <c r="F14" s="351" t="s">
        <v>224</v>
      </c>
      <c r="G14" s="347" t="s">
        <v>351</v>
      </c>
      <c r="H14" s="347"/>
      <c r="I14" s="347" t="s">
        <v>344</v>
      </c>
      <c r="J14" s="347" t="s">
        <v>259</v>
      </c>
      <c r="K14" s="347"/>
      <c r="L14" s="347"/>
      <c r="M14" s="347"/>
      <c r="N14" s="347"/>
      <c r="O14" s="347"/>
      <c r="P14" s="347" t="s">
        <v>941</v>
      </c>
      <c r="Q14" s="521" t="s">
        <v>352</v>
      </c>
      <c r="R14" s="352">
        <v>500000</v>
      </c>
      <c r="S14" s="353">
        <f t="shared" si="9"/>
        <v>500000</v>
      </c>
      <c r="T14" s="347" t="s">
        <v>260</v>
      </c>
      <c r="U14" s="354">
        <v>5</v>
      </c>
      <c r="W14" s="355">
        <f t="shared" si="10"/>
        <v>5</v>
      </c>
      <c r="X14" s="356">
        <f t="shared" si="11"/>
        <v>0</v>
      </c>
      <c r="Y14" s="357">
        <f t="shared" si="12"/>
        <v>0</v>
      </c>
      <c r="Z14" s="358">
        <f t="shared" si="13"/>
        <v>-100000</v>
      </c>
      <c r="AA14" s="358">
        <f t="shared" si="14"/>
        <v>-500000</v>
      </c>
      <c r="AB14" s="356">
        <f t="shared" si="15"/>
        <v>0</v>
      </c>
      <c r="AC14" s="356">
        <f t="shared" si="16"/>
        <v>-500000</v>
      </c>
      <c r="AD14" s="359">
        <f t="shared" si="17"/>
        <v>0</v>
      </c>
    </row>
    <row r="15" spans="1:30" s="354" customFormat="1" ht="15" customHeight="1">
      <c r="A15" s="347" t="s">
        <v>641</v>
      </c>
      <c r="B15" s="346" t="s">
        <v>143</v>
      </c>
      <c r="C15" s="347" t="s">
        <v>349</v>
      </c>
      <c r="D15" s="525" t="s">
        <v>350</v>
      </c>
      <c r="E15" s="347" t="s">
        <v>510</v>
      </c>
      <c r="F15" s="351" t="s">
        <v>146</v>
      </c>
      <c r="G15" s="347" t="s">
        <v>351</v>
      </c>
      <c r="H15" s="347"/>
      <c r="I15" s="347" t="s">
        <v>344</v>
      </c>
      <c r="J15" s="347" t="s">
        <v>259</v>
      </c>
      <c r="K15" s="347"/>
      <c r="L15" s="347"/>
      <c r="M15" s="347"/>
      <c r="N15" s="347"/>
      <c r="O15" s="347"/>
      <c r="P15" s="347" t="s">
        <v>941</v>
      </c>
      <c r="Q15" s="521" t="s">
        <v>352</v>
      </c>
      <c r="R15" s="352">
        <v>500000</v>
      </c>
      <c r="S15" s="353">
        <f t="shared" si="9"/>
        <v>500000</v>
      </c>
      <c r="T15" s="347" t="s">
        <v>260</v>
      </c>
      <c r="U15" s="354">
        <v>5</v>
      </c>
      <c r="W15" s="355">
        <f t="shared" si="10"/>
        <v>5</v>
      </c>
      <c r="X15" s="356">
        <f t="shared" si="11"/>
        <v>0</v>
      </c>
      <c r="Y15" s="357">
        <f t="shared" si="12"/>
        <v>0</v>
      </c>
      <c r="Z15" s="358">
        <f t="shared" si="13"/>
        <v>-100000</v>
      </c>
      <c r="AA15" s="358">
        <f t="shared" si="14"/>
        <v>-500000</v>
      </c>
      <c r="AB15" s="356">
        <f t="shared" si="15"/>
        <v>0</v>
      </c>
      <c r="AC15" s="356">
        <f t="shared" si="16"/>
        <v>-500000</v>
      </c>
      <c r="AD15" s="359">
        <f t="shared" si="17"/>
        <v>0</v>
      </c>
    </row>
    <row r="16" spans="1:30" s="354" customFormat="1" ht="15" customHeight="1">
      <c r="A16" s="347" t="s">
        <v>643</v>
      </c>
      <c r="B16" s="346" t="s">
        <v>143</v>
      </c>
      <c r="C16" s="347" t="s">
        <v>358</v>
      </c>
      <c r="D16" s="525" t="s">
        <v>359</v>
      </c>
      <c r="E16" s="347" t="s">
        <v>644</v>
      </c>
      <c r="F16" s="351" t="s">
        <v>224</v>
      </c>
      <c r="G16" s="347" t="s">
        <v>360</v>
      </c>
      <c r="H16" s="347"/>
      <c r="I16" s="347" t="s">
        <v>149</v>
      </c>
      <c r="J16" s="346" t="s">
        <v>217</v>
      </c>
      <c r="K16" s="347"/>
      <c r="L16" s="347"/>
      <c r="M16" s="347"/>
      <c r="N16" s="347"/>
      <c r="O16" s="347"/>
      <c r="P16" s="347" t="s">
        <v>941</v>
      </c>
      <c r="Q16" s="521" t="s">
        <v>294</v>
      </c>
      <c r="R16" s="352">
        <v>4000000</v>
      </c>
      <c r="S16" s="353">
        <f t="shared" si="9"/>
        <v>4000000</v>
      </c>
      <c r="T16" s="347" t="s">
        <v>260</v>
      </c>
      <c r="U16" s="354">
        <v>5</v>
      </c>
      <c r="W16" s="355">
        <f t="shared" si="10"/>
        <v>5</v>
      </c>
      <c r="X16" s="356">
        <f t="shared" si="11"/>
        <v>0</v>
      </c>
      <c r="Y16" s="357">
        <f t="shared" si="12"/>
        <v>0</v>
      </c>
      <c r="Z16" s="358">
        <f t="shared" si="13"/>
        <v>-800000</v>
      </c>
      <c r="AA16" s="358">
        <f t="shared" si="14"/>
        <v>-4000000</v>
      </c>
      <c r="AB16" s="356">
        <f t="shared" si="15"/>
        <v>0</v>
      </c>
      <c r="AC16" s="356">
        <f t="shared" si="16"/>
        <v>-4000000</v>
      </c>
      <c r="AD16" s="359">
        <f t="shared" si="17"/>
        <v>0</v>
      </c>
    </row>
    <row r="17" spans="1:30" s="354" customFormat="1" ht="15" customHeight="1">
      <c r="A17" s="347" t="s">
        <v>656</v>
      </c>
      <c r="B17" s="346" t="s">
        <v>143</v>
      </c>
      <c r="C17" s="347" t="s">
        <v>383</v>
      </c>
      <c r="D17" s="525" t="s">
        <v>384</v>
      </c>
      <c r="E17" s="347" t="s">
        <v>510</v>
      </c>
      <c r="F17" s="351" t="s">
        <v>224</v>
      </c>
      <c r="G17" s="347" t="s">
        <v>385</v>
      </c>
      <c r="H17" s="347"/>
      <c r="I17" s="347" t="s">
        <v>270</v>
      </c>
      <c r="J17" s="346" t="s">
        <v>255</v>
      </c>
      <c r="K17" s="347"/>
      <c r="L17" s="347"/>
      <c r="M17" s="347"/>
      <c r="N17" s="347"/>
      <c r="O17" s="347"/>
      <c r="P17" s="347" t="s">
        <v>941</v>
      </c>
      <c r="Q17" s="521" t="s">
        <v>156</v>
      </c>
      <c r="R17" s="352">
        <v>6000000</v>
      </c>
      <c r="S17" s="353">
        <f t="shared" si="9"/>
        <v>6000000</v>
      </c>
      <c r="T17" s="347" t="s">
        <v>260</v>
      </c>
      <c r="U17" s="354">
        <v>5</v>
      </c>
      <c r="W17" s="355">
        <f t="shared" si="10"/>
        <v>5</v>
      </c>
      <c r="X17" s="356">
        <f t="shared" si="11"/>
        <v>0</v>
      </c>
      <c r="Y17" s="357">
        <f t="shared" si="12"/>
        <v>0</v>
      </c>
      <c r="Z17" s="358">
        <f t="shared" si="13"/>
        <v>-1200000</v>
      </c>
      <c r="AA17" s="358">
        <f t="shared" si="14"/>
        <v>-6000000</v>
      </c>
      <c r="AB17" s="356">
        <f t="shared" si="15"/>
        <v>0</v>
      </c>
      <c r="AC17" s="356">
        <f t="shared" si="16"/>
        <v>-6000000</v>
      </c>
      <c r="AD17" s="359">
        <f t="shared" si="17"/>
        <v>0</v>
      </c>
    </row>
    <row r="18" spans="1:30" s="354" customFormat="1" ht="15" customHeight="1">
      <c r="A18" s="347" t="s">
        <v>657</v>
      </c>
      <c r="B18" s="346" t="s">
        <v>143</v>
      </c>
      <c r="C18" s="347" t="s">
        <v>383</v>
      </c>
      <c r="D18" s="525" t="s">
        <v>386</v>
      </c>
      <c r="E18" s="360" t="s">
        <v>558</v>
      </c>
      <c r="F18" s="351" t="s">
        <v>199</v>
      </c>
      <c r="G18" s="361"/>
      <c r="H18" s="518"/>
      <c r="I18" s="347" t="s">
        <v>270</v>
      </c>
      <c r="J18" s="362" t="s">
        <v>172</v>
      </c>
      <c r="K18" s="520"/>
      <c r="L18" s="520"/>
      <c r="M18" s="520"/>
      <c r="N18" s="518"/>
      <c r="O18" s="518"/>
      <c r="P18" s="347" t="s">
        <v>941</v>
      </c>
      <c r="Q18" s="365" t="s">
        <v>352</v>
      </c>
      <c r="R18" s="352">
        <v>15000000</v>
      </c>
      <c r="S18" s="353">
        <f t="shared" si="9"/>
        <v>15000000</v>
      </c>
      <c r="T18" s="347" t="s">
        <v>260</v>
      </c>
      <c r="U18" s="354">
        <v>5</v>
      </c>
      <c r="W18" s="355">
        <f t="shared" si="10"/>
        <v>5</v>
      </c>
      <c r="X18" s="356">
        <f t="shared" si="11"/>
        <v>0</v>
      </c>
      <c r="Y18" s="357">
        <f t="shared" si="12"/>
        <v>0</v>
      </c>
      <c r="Z18" s="358">
        <f t="shared" si="13"/>
        <v>-3000000</v>
      </c>
      <c r="AA18" s="358">
        <f t="shared" si="14"/>
        <v>-15000000</v>
      </c>
      <c r="AB18" s="356">
        <f t="shared" si="15"/>
        <v>0</v>
      </c>
      <c r="AC18" s="356">
        <f t="shared" si="16"/>
        <v>-15000000</v>
      </c>
      <c r="AD18" s="359">
        <f t="shared" si="17"/>
        <v>0</v>
      </c>
    </row>
    <row r="19" spans="1:30" s="354" customFormat="1" ht="15" customHeight="1">
      <c r="A19" s="347" t="s">
        <v>658</v>
      </c>
      <c r="B19" s="346" t="s">
        <v>143</v>
      </c>
      <c r="C19" s="347" t="s">
        <v>383</v>
      </c>
      <c r="D19" s="525" t="s">
        <v>384</v>
      </c>
      <c r="E19" s="360" t="s">
        <v>558</v>
      </c>
      <c r="F19" s="351" t="s">
        <v>224</v>
      </c>
      <c r="G19" s="361" t="s">
        <v>387</v>
      </c>
      <c r="H19" s="518"/>
      <c r="I19" s="347" t="s">
        <v>344</v>
      </c>
      <c r="J19" s="362" t="s">
        <v>150</v>
      </c>
      <c r="K19" s="520"/>
      <c r="L19" s="520"/>
      <c r="M19" s="520"/>
      <c r="N19" s="518"/>
      <c r="O19" s="518"/>
      <c r="P19" s="347" t="s">
        <v>941</v>
      </c>
      <c r="Q19" s="365" t="s">
        <v>156</v>
      </c>
      <c r="R19" s="352">
        <v>11244000</v>
      </c>
      <c r="S19" s="353">
        <f t="shared" si="9"/>
        <v>11244000</v>
      </c>
      <c r="T19" s="347" t="s">
        <v>260</v>
      </c>
      <c r="U19" s="354">
        <v>5</v>
      </c>
      <c r="W19" s="355">
        <f t="shared" si="10"/>
        <v>5</v>
      </c>
      <c r="X19" s="356">
        <f t="shared" si="11"/>
        <v>0</v>
      </c>
      <c r="Y19" s="357">
        <f t="shared" si="12"/>
        <v>0</v>
      </c>
      <c r="Z19" s="358">
        <f t="shared" si="13"/>
        <v>-2248800</v>
      </c>
      <c r="AA19" s="358">
        <f t="shared" si="14"/>
        <v>-11244000</v>
      </c>
      <c r="AB19" s="356">
        <f t="shared" si="15"/>
        <v>0</v>
      </c>
      <c r="AC19" s="356">
        <f t="shared" si="16"/>
        <v>-11244000</v>
      </c>
      <c r="AD19" s="359">
        <f t="shared" si="17"/>
        <v>0</v>
      </c>
    </row>
    <row r="20" spans="1:30" s="354" customFormat="1" ht="15" customHeight="1">
      <c r="A20" s="347" t="s">
        <v>659</v>
      </c>
      <c r="B20" s="346" t="s">
        <v>143</v>
      </c>
      <c r="C20" s="347" t="s">
        <v>383</v>
      </c>
      <c r="D20" s="525" t="s">
        <v>384</v>
      </c>
      <c r="E20" s="360" t="s">
        <v>510</v>
      </c>
      <c r="F20" s="351" t="s">
        <v>146</v>
      </c>
      <c r="G20" s="361" t="s">
        <v>387</v>
      </c>
      <c r="H20" s="518"/>
      <c r="I20" s="347" t="s">
        <v>270</v>
      </c>
      <c r="J20" s="362" t="s">
        <v>150</v>
      </c>
      <c r="K20" s="520"/>
      <c r="L20" s="520"/>
      <c r="M20" s="520"/>
      <c r="N20" s="518"/>
      <c r="O20" s="518"/>
      <c r="P20" s="347" t="s">
        <v>941</v>
      </c>
      <c r="Q20" s="365" t="s">
        <v>156</v>
      </c>
      <c r="R20" s="352">
        <v>11244000</v>
      </c>
      <c r="S20" s="353">
        <f t="shared" si="9"/>
        <v>11244000</v>
      </c>
      <c r="T20" s="347" t="s">
        <v>260</v>
      </c>
      <c r="U20" s="354">
        <v>5</v>
      </c>
      <c r="W20" s="355">
        <f t="shared" si="10"/>
        <v>5</v>
      </c>
      <c r="X20" s="356">
        <f t="shared" si="11"/>
        <v>0</v>
      </c>
      <c r="Y20" s="357">
        <f t="shared" si="12"/>
        <v>0</v>
      </c>
      <c r="Z20" s="358">
        <f t="shared" si="13"/>
        <v>-2248800</v>
      </c>
      <c r="AA20" s="358">
        <f t="shared" si="14"/>
        <v>-11244000</v>
      </c>
      <c r="AB20" s="356">
        <f t="shared" si="15"/>
        <v>0</v>
      </c>
      <c r="AC20" s="356">
        <f t="shared" si="16"/>
        <v>-11244000</v>
      </c>
      <c r="AD20" s="359">
        <f t="shared" si="17"/>
        <v>0</v>
      </c>
    </row>
    <row r="21" spans="1:30" s="354" customFormat="1" ht="15" customHeight="1">
      <c r="A21" s="347" t="s">
        <v>660</v>
      </c>
      <c r="B21" s="346" t="s">
        <v>143</v>
      </c>
      <c r="C21" s="347" t="s">
        <v>383</v>
      </c>
      <c r="D21" s="525" t="s">
        <v>384</v>
      </c>
      <c r="E21" s="360" t="s">
        <v>510</v>
      </c>
      <c r="F21" s="351" t="s">
        <v>224</v>
      </c>
      <c r="G21" s="361" t="s">
        <v>388</v>
      </c>
      <c r="H21" s="518"/>
      <c r="I21" s="347" t="s">
        <v>270</v>
      </c>
      <c r="J21" s="362" t="s">
        <v>150</v>
      </c>
      <c r="K21" s="520"/>
      <c r="L21" s="520"/>
      <c r="M21" s="520"/>
      <c r="N21" s="518"/>
      <c r="O21" s="518"/>
      <c r="P21" s="347" t="s">
        <v>941</v>
      </c>
      <c r="Q21" s="365" t="s">
        <v>156</v>
      </c>
      <c r="R21" s="352">
        <v>10000000</v>
      </c>
      <c r="S21" s="353">
        <f t="shared" si="9"/>
        <v>10000000</v>
      </c>
      <c r="T21" s="347" t="s">
        <v>260</v>
      </c>
      <c r="U21" s="354">
        <v>5</v>
      </c>
      <c r="W21" s="355">
        <f t="shared" si="10"/>
        <v>5</v>
      </c>
      <c r="X21" s="356">
        <f t="shared" si="11"/>
        <v>0</v>
      </c>
      <c r="Y21" s="357">
        <f t="shared" si="12"/>
        <v>0</v>
      </c>
      <c r="Z21" s="358">
        <f t="shared" si="13"/>
        <v>-2000000</v>
      </c>
      <c r="AA21" s="358">
        <f t="shared" si="14"/>
        <v>-10000000</v>
      </c>
      <c r="AB21" s="356">
        <f t="shared" si="15"/>
        <v>0</v>
      </c>
      <c r="AC21" s="356">
        <f t="shared" si="16"/>
        <v>-10000000</v>
      </c>
      <c r="AD21" s="359">
        <f t="shared" si="17"/>
        <v>0</v>
      </c>
    </row>
    <row r="22" spans="1:30" s="354" customFormat="1" ht="15" customHeight="1">
      <c r="A22" s="347" t="s">
        <v>661</v>
      </c>
      <c r="B22" s="346" t="s">
        <v>143</v>
      </c>
      <c r="C22" s="347" t="s">
        <v>383</v>
      </c>
      <c r="D22" s="525" t="s">
        <v>384</v>
      </c>
      <c r="E22" s="360" t="s">
        <v>510</v>
      </c>
      <c r="F22" s="351" t="s">
        <v>146</v>
      </c>
      <c r="G22" s="361" t="s">
        <v>388</v>
      </c>
      <c r="H22" s="518"/>
      <c r="I22" s="347" t="s">
        <v>270</v>
      </c>
      <c r="J22" s="362" t="s">
        <v>150</v>
      </c>
      <c r="K22" s="520"/>
      <c r="L22" s="520"/>
      <c r="M22" s="520"/>
      <c r="N22" s="518"/>
      <c r="O22" s="518"/>
      <c r="P22" s="347" t="s">
        <v>941</v>
      </c>
      <c r="Q22" s="365" t="s">
        <v>156</v>
      </c>
      <c r="R22" s="352">
        <v>10000000</v>
      </c>
      <c r="S22" s="353">
        <f t="shared" si="9"/>
        <v>10000000</v>
      </c>
      <c r="T22" s="347" t="s">
        <v>260</v>
      </c>
      <c r="U22" s="354">
        <v>5</v>
      </c>
      <c r="W22" s="355">
        <f t="shared" si="10"/>
        <v>5</v>
      </c>
      <c r="X22" s="356">
        <f t="shared" si="11"/>
        <v>0</v>
      </c>
      <c r="Y22" s="357">
        <f t="shared" si="12"/>
        <v>0</v>
      </c>
      <c r="Z22" s="358">
        <f t="shared" si="13"/>
        <v>-2000000</v>
      </c>
      <c r="AA22" s="358">
        <f t="shared" si="14"/>
        <v>-10000000</v>
      </c>
      <c r="AB22" s="356">
        <f t="shared" si="15"/>
        <v>0</v>
      </c>
      <c r="AC22" s="356">
        <f t="shared" si="16"/>
        <v>-10000000</v>
      </c>
      <c r="AD22" s="359">
        <f t="shared" si="17"/>
        <v>0</v>
      </c>
    </row>
    <row r="23" spans="1:30" s="354" customFormat="1" ht="15" customHeight="1">
      <c r="A23" s="347" t="s">
        <v>662</v>
      </c>
      <c r="B23" s="346" t="s">
        <v>143</v>
      </c>
      <c r="C23" s="347" t="s">
        <v>383</v>
      </c>
      <c r="D23" s="525" t="s">
        <v>384</v>
      </c>
      <c r="E23" s="360" t="s">
        <v>510</v>
      </c>
      <c r="F23" s="351" t="s">
        <v>159</v>
      </c>
      <c r="G23" s="361" t="s">
        <v>388</v>
      </c>
      <c r="H23" s="518"/>
      <c r="I23" s="347" t="s">
        <v>270</v>
      </c>
      <c r="J23" s="362" t="s">
        <v>150</v>
      </c>
      <c r="K23" s="520"/>
      <c r="L23" s="520"/>
      <c r="M23" s="520"/>
      <c r="N23" s="518"/>
      <c r="O23" s="518"/>
      <c r="P23" s="347" t="s">
        <v>941</v>
      </c>
      <c r="Q23" s="365" t="s">
        <v>156</v>
      </c>
      <c r="R23" s="352">
        <v>10000000</v>
      </c>
      <c r="S23" s="353">
        <f t="shared" si="9"/>
        <v>10000000</v>
      </c>
      <c r="T23" s="347" t="s">
        <v>260</v>
      </c>
      <c r="U23" s="354">
        <v>5</v>
      </c>
      <c r="W23" s="355">
        <f t="shared" si="10"/>
        <v>5</v>
      </c>
      <c r="X23" s="356">
        <f t="shared" si="11"/>
        <v>0</v>
      </c>
      <c r="Y23" s="357">
        <f t="shared" si="12"/>
        <v>0</v>
      </c>
      <c r="Z23" s="358">
        <f t="shared" si="13"/>
        <v>-2000000</v>
      </c>
      <c r="AA23" s="358">
        <f t="shared" si="14"/>
        <v>-10000000</v>
      </c>
      <c r="AB23" s="356">
        <f t="shared" si="15"/>
        <v>0</v>
      </c>
      <c r="AC23" s="356">
        <f t="shared" si="16"/>
        <v>-10000000</v>
      </c>
      <c r="AD23" s="359">
        <f t="shared" si="17"/>
        <v>0</v>
      </c>
    </row>
    <row r="24" spans="1:30" s="354" customFormat="1" ht="15" customHeight="1">
      <c r="A24" s="347" t="s">
        <v>663</v>
      </c>
      <c r="B24" s="346" t="s">
        <v>143</v>
      </c>
      <c r="C24" s="347" t="s">
        <v>383</v>
      </c>
      <c r="D24" s="525" t="s">
        <v>384</v>
      </c>
      <c r="E24" s="360" t="s">
        <v>510</v>
      </c>
      <c r="F24" s="351" t="s">
        <v>183</v>
      </c>
      <c r="G24" s="361" t="s">
        <v>388</v>
      </c>
      <c r="H24" s="518"/>
      <c r="I24" s="347" t="s">
        <v>270</v>
      </c>
      <c r="J24" s="362" t="s">
        <v>150</v>
      </c>
      <c r="K24" s="520"/>
      <c r="L24" s="520"/>
      <c r="M24" s="520"/>
      <c r="N24" s="518"/>
      <c r="O24" s="518"/>
      <c r="P24" s="347" t="s">
        <v>941</v>
      </c>
      <c r="Q24" s="365" t="s">
        <v>156</v>
      </c>
      <c r="R24" s="352">
        <v>10000000</v>
      </c>
      <c r="S24" s="353">
        <f t="shared" si="9"/>
        <v>10000000</v>
      </c>
      <c r="T24" s="347" t="s">
        <v>260</v>
      </c>
      <c r="U24" s="354">
        <v>5</v>
      </c>
      <c r="W24" s="355">
        <f t="shared" si="10"/>
        <v>5</v>
      </c>
      <c r="X24" s="356">
        <f t="shared" si="11"/>
        <v>0</v>
      </c>
      <c r="Y24" s="357">
        <f t="shared" si="12"/>
        <v>0</v>
      </c>
      <c r="Z24" s="358">
        <f t="shared" si="13"/>
        <v>-2000000</v>
      </c>
      <c r="AA24" s="358">
        <f t="shared" si="14"/>
        <v>-10000000</v>
      </c>
      <c r="AB24" s="356">
        <f t="shared" si="15"/>
        <v>0</v>
      </c>
      <c r="AC24" s="356">
        <f t="shared" si="16"/>
        <v>-10000000</v>
      </c>
      <c r="AD24" s="359">
        <f t="shared" si="17"/>
        <v>0</v>
      </c>
    </row>
    <row r="25" spans="1:30" s="354" customFormat="1" ht="15" customHeight="1">
      <c r="A25" s="347" t="s">
        <v>674</v>
      </c>
      <c r="B25" s="346" t="s">
        <v>143</v>
      </c>
      <c r="C25" s="347" t="s">
        <v>411</v>
      </c>
      <c r="D25" s="527" t="s">
        <v>412</v>
      </c>
      <c r="E25" s="360" t="s">
        <v>510</v>
      </c>
      <c r="F25" s="351" t="s">
        <v>146</v>
      </c>
      <c r="G25" s="361" t="s">
        <v>413</v>
      </c>
      <c r="H25" s="518"/>
      <c r="I25" s="347" t="s">
        <v>344</v>
      </c>
      <c r="J25" s="362" t="s">
        <v>217</v>
      </c>
      <c r="K25" s="520"/>
      <c r="L25" s="518" t="s">
        <v>414</v>
      </c>
      <c r="M25" s="520"/>
      <c r="N25" s="518"/>
      <c r="O25" s="518"/>
      <c r="P25" s="347" t="s">
        <v>941</v>
      </c>
      <c r="Q25" s="365" t="s">
        <v>156</v>
      </c>
      <c r="R25" s="352">
        <v>700000</v>
      </c>
      <c r="S25" s="353">
        <f t="shared" si="9"/>
        <v>700000</v>
      </c>
      <c r="T25" s="347" t="s">
        <v>260</v>
      </c>
      <c r="U25" s="354">
        <v>5</v>
      </c>
      <c r="W25" s="355">
        <f t="shared" si="10"/>
        <v>5</v>
      </c>
      <c r="X25" s="356">
        <f t="shared" si="11"/>
        <v>0</v>
      </c>
      <c r="Y25" s="357">
        <f t="shared" si="12"/>
        <v>0</v>
      </c>
      <c r="Z25" s="358">
        <f t="shared" si="13"/>
        <v>-140000</v>
      </c>
      <c r="AA25" s="358">
        <f t="shared" si="14"/>
        <v>-700000</v>
      </c>
      <c r="AB25" s="356">
        <f t="shared" si="15"/>
        <v>0</v>
      </c>
      <c r="AC25" s="356">
        <f t="shared" si="16"/>
        <v>-700000</v>
      </c>
      <c r="AD25" s="359">
        <f t="shared" si="17"/>
        <v>0</v>
      </c>
    </row>
    <row r="26" spans="1:30" s="354" customFormat="1" ht="15" customHeight="1">
      <c r="A26" s="347" t="s">
        <v>172</v>
      </c>
      <c r="B26" s="346" t="s">
        <v>143</v>
      </c>
      <c r="C26" s="347" t="s">
        <v>391</v>
      </c>
      <c r="D26" s="526" t="s">
        <v>392</v>
      </c>
      <c r="E26" s="360" t="s">
        <v>510</v>
      </c>
      <c r="F26" s="351" t="s">
        <v>224</v>
      </c>
      <c r="G26" s="361" t="s">
        <v>449</v>
      </c>
      <c r="H26" s="347"/>
      <c r="I26" s="368" t="s">
        <v>450</v>
      </c>
      <c r="J26" s="367" t="s">
        <v>150</v>
      </c>
      <c r="K26" s="347"/>
      <c r="L26" s="347" t="s">
        <v>237</v>
      </c>
      <c r="M26" s="347"/>
      <c r="N26" s="347"/>
      <c r="O26" s="347"/>
      <c r="P26" s="347" t="s">
        <v>941</v>
      </c>
      <c r="Q26" s="365" t="s">
        <v>294</v>
      </c>
      <c r="R26" s="352">
        <v>12500000</v>
      </c>
      <c r="S26" s="353">
        <f t="shared" ref="S26:S28" si="18">R26*1</f>
        <v>12500000</v>
      </c>
      <c r="T26" s="347" t="s">
        <v>347</v>
      </c>
      <c r="U26" s="354">
        <v>5</v>
      </c>
      <c r="W26" s="355">
        <f t="shared" ref="W26:W28" si="19">IF(2014-J26&lt;U26,2014-J26+1,U26)</f>
        <v>5</v>
      </c>
      <c r="X26" s="356">
        <f t="shared" ref="X26:X28" si="20">IF(U26-W26&lt;=0,U26-W26,1)</f>
        <v>0</v>
      </c>
      <c r="Y26" s="357">
        <f t="shared" ref="Y26:Y28" si="21">U26-W26-X26</f>
        <v>0</v>
      </c>
      <c r="Z26" s="358">
        <f t="shared" ref="Z26:Z28" si="22">-1/U26*S26</f>
        <v>-2500000</v>
      </c>
      <c r="AA26" s="358">
        <f t="shared" ref="AA26:AA28" si="23">W26*Z26</f>
        <v>-12500000</v>
      </c>
      <c r="AB26" s="356">
        <f t="shared" ref="AB26:AB28" si="24">Z26*X26</f>
        <v>0</v>
      </c>
      <c r="AC26" s="356">
        <f t="shared" ref="AC26:AC28" si="25">AA26+AB26</f>
        <v>-12500000</v>
      </c>
      <c r="AD26" s="359">
        <f t="shared" ref="AD26:AD28" si="26">S26+AC26</f>
        <v>0</v>
      </c>
    </row>
    <row r="27" spans="1:30" s="354" customFormat="1" ht="15" customHeight="1">
      <c r="A27" s="347" t="s">
        <v>259</v>
      </c>
      <c r="B27" s="346" t="s">
        <v>143</v>
      </c>
      <c r="C27" s="347" t="s">
        <v>391</v>
      </c>
      <c r="D27" s="526" t="s">
        <v>392</v>
      </c>
      <c r="E27" s="360" t="s">
        <v>510</v>
      </c>
      <c r="F27" s="351" t="s">
        <v>146</v>
      </c>
      <c r="G27" s="361" t="s">
        <v>449</v>
      </c>
      <c r="H27" s="347"/>
      <c r="I27" s="368" t="s">
        <v>450</v>
      </c>
      <c r="J27" s="367" t="s">
        <v>150</v>
      </c>
      <c r="K27" s="347"/>
      <c r="L27" s="347" t="s">
        <v>237</v>
      </c>
      <c r="M27" s="347"/>
      <c r="N27" s="347"/>
      <c r="O27" s="347"/>
      <c r="P27" s="347" t="s">
        <v>941</v>
      </c>
      <c r="Q27" s="365" t="s">
        <v>294</v>
      </c>
      <c r="R27" s="352">
        <v>12500000</v>
      </c>
      <c r="S27" s="353">
        <f t="shared" si="18"/>
        <v>12500000</v>
      </c>
      <c r="T27" s="347" t="s">
        <v>347</v>
      </c>
      <c r="U27" s="354">
        <v>5</v>
      </c>
      <c r="W27" s="355">
        <f t="shared" si="19"/>
        <v>5</v>
      </c>
      <c r="X27" s="356">
        <f t="shared" si="20"/>
        <v>0</v>
      </c>
      <c r="Y27" s="357">
        <f t="shared" si="21"/>
        <v>0</v>
      </c>
      <c r="Z27" s="358">
        <f t="shared" si="22"/>
        <v>-2500000</v>
      </c>
      <c r="AA27" s="358">
        <f t="shared" si="23"/>
        <v>-12500000</v>
      </c>
      <c r="AB27" s="356">
        <f t="shared" si="24"/>
        <v>0</v>
      </c>
      <c r="AC27" s="356">
        <f t="shared" si="25"/>
        <v>-12500000</v>
      </c>
      <c r="AD27" s="359">
        <f t="shared" si="26"/>
        <v>0</v>
      </c>
    </row>
    <row r="28" spans="1:30" s="354" customFormat="1" ht="15" customHeight="1">
      <c r="A28" s="347" t="s">
        <v>150</v>
      </c>
      <c r="B28" s="346" t="s">
        <v>143</v>
      </c>
      <c r="C28" s="347" t="s">
        <v>391</v>
      </c>
      <c r="D28" s="526" t="s">
        <v>392</v>
      </c>
      <c r="E28" s="360" t="s">
        <v>510</v>
      </c>
      <c r="F28" s="351" t="s">
        <v>159</v>
      </c>
      <c r="G28" s="361" t="s">
        <v>449</v>
      </c>
      <c r="H28" s="347"/>
      <c r="I28" s="368" t="s">
        <v>450</v>
      </c>
      <c r="J28" s="367" t="s">
        <v>150</v>
      </c>
      <c r="K28" s="347"/>
      <c r="L28" s="347" t="s">
        <v>237</v>
      </c>
      <c r="M28" s="369"/>
      <c r="N28" s="347"/>
      <c r="O28" s="347"/>
      <c r="P28" s="347" t="s">
        <v>941</v>
      </c>
      <c r="Q28" s="365" t="s">
        <v>294</v>
      </c>
      <c r="R28" s="352">
        <v>12500000</v>
      </c>
      <c r="S28" s="353">
        <f t="shared" si="18"/>
        <v>12500000</v>
      </c>
      <c r="T28" s="347" t="s">
        <v>347</v>
      </c>
      <c r="U28" s="354">
        <v>5</v>
      </c>
      <c r="W28" s="355">
        <f t="shared" si="19"/>
        <v>5</v>
      </c>
      <c r="X28" s="356">
        <f t="shared" si="20"/>
        <v>0</v>
      </c>
      <c r="Y28" s="357">
        <f t="shared" si="21"/>
        <v>0</v>
      </c>
      <c r="Z28" s="358">
        <f t="shared" si="22"/>
        <v>-2500000</v>
      </c>
      <c r="AA28" s="358">
        <f t="shared" si="23"/>
        <v>-12500000</v>
      </c>
      <c r="AB28" s="356">
        <f t="shared" si="24"/>
        <v>0</v>
      </c>
      <c r="AC28" s="356">
        <f t="shared" si="25"/>
        <v>-12500000</v>
      </c>
      <c r="AD28" s="359">
        <f t="shared" si="26"/>
        <v>0</v>
      </c>
    </row>
    <row r="29" spans="1:30" s="401" customFormat="1" ht="12">
      <c r="A29" s="389"/>
      <c r="B29" s="390"/>
      <c r="C29" s="391"/>
      <c r="D29" s="392"/>
      <c r="E29" s="393"/>
      <c r="F29" s="394"/>
      <c r="G29" s="395"/>
      <c r="H29" s="390"/>
      <c r="I29" s="392"/>
      <c r="J29" s="396"/>
      <c r="K29" s="390"/>
      <c r="L29" s="390"/>
      <c r="M29" s="390"/>
      <c r="N29" s="390"/>
      <c r="O29" s="390"/>
      <c r="P29" s="392"/>
      <c r="Q29" s="397"/>
      <c r="R29" s="398"/>
      <c r="S29" s="398">
        <f t="shared" ref="S29:AD29" si="27">SUM(S10:S28)</f>
        <v>135548000</v>
      </c>
      <c r="T29" s="398">
        <f t="shared" si="27"/>
        <v>0</v>
      </c>
      <c r="U29" s="398">
        <f t="shared" si="27"/>
        <v>95</v>
      </c>
      <c r="V29" s="399">
        <f t="shared" si="27"/>
        <v>0</v>
      </c>
      <c r="W29" s="399">
        <f t="shared" si="27"/>
        <v>95</v>
      </c>
      <c r="X29" s="399">
        <f t="shared" si="27"/>
        <v>0</v>
      </c>
      <c r="Y29" s="399">
        <f t="shared" si="27"/>
        <v>0</v>
      </c>
      <c r="Z29" s="400">
        <f t="shared" si="27"/>
        <v>-27109600</v>
      </c>
      <c r="AA29" s="400">
        <f t="shared" si="27"/>
        <v>-135548000</v>
      </c>
      <c r="AB29" s="400">
        <f t="shared" si="27"/>
        <v>0</v>
      </c>
      <c r="AC29" s="400">
        <f t="shared" si="27"/>
        <v>-135548000</v>
      </c>
      <c r="AD29" s="399">
        <f t="shared" si="27"/>
        <v>0</v>
      </c>
    </row>
    <row r="30" spans="1:30" ht="12">
      <c r="A30" s="402"/>
      <c r="B30" s="403"/>
      <c r="C30" s="404"/>
      <c r="D30" s="405"/>
      <c r="E30" s="406"/>
      <c r="F30" s="407"/>
      <c r="G30" s="408"/>
      <c r="H30" s="403"/>
      <c r="I30" s="405"/>
      <c r="J30" s="409"/>
      <c r="K30" s="403"/>
      <c r="L30" s="403"/>
      <c r="M30" s="403"/>
      <c r="N30" s="403"/>
      <c r="O30" s="403"/>
      <c r="P30" s="405"/>
      <c r="Q30" s="410"/>
      <c r="R30" s="411"/>
      <c r="S30" s="411"/>
      <c r="T30" s="402"/>
      <c r="U30" s="412"/>
      <c r="V30" s="413"/>
      <c r="W30" s="414"/>
      <c r="X30" s="415"/>
      <c r="Y30" s="416"/>
      <c r="Z30" s="417">
        <v>143342083.09999999</v>
      </c>
      <c r="AA30" s="418"/>
      <c r="AB30" s="415"/>
      <c r="AC30" s="419"/>
      <c r="AD30" s="420"/>
    </row>
    <row r="31" spans="1:30" ht="15" customHeight="1">
      <c r="C31" s="421"/>
      <c r="L31" s="423"/>
      <c r="M31" s="431" t="s">
        <v>793</v>
      </c>
      <c r="AD31" s="423"/>
    </row>
    <row r="32" spans="1:30" ht="15" customHeight="1">
      <c r="C32" s="421"/>
      <c r="L32" s="423"/>
      <c r="M32" s="431" t="s">
        <v>794</v>
      </c>
      <c r="N32" s="422"/>
      <c r="S32" s="431"/>
    </row>
    <row r="33" spans="3:20" ht="15" customHeight="1">
      <c r="C33" s="425"/>
      <c r="L33" s="423"/>
      <c r="M33" s="431" t="s">
        <v>797</v>
      </c>
      <c r="S33" s="431"/>
      <c r="T33" s="422"/>
    </row>
    <row r="34" spans="3:20" ht="15" customHeight="1">
      <c r="C34" s="425"/>
      <c r="S34" s="431"/>
    </row>
    <row r="35" spans="3:20" ht="15" customHeight="1">
      <c r="C35" s="421"/>
    </row>
    <row r="36" spans="3:20" ht="15" customHeight="1">
      <c r="C36" s="421"/>
      <c r="M36" s="433" t="s">
        <v>795</v>
      </c>
      <c r="N36" s="432"/>
    </row>
    <row r="37" spans="3:20" ht="15" customHeight="1">
      <c r="C37" s="425"/>
      <c r="M37" s="422" t="s">
        <v>796</v>
      </c>
    </row>
    <row r="38" spans="3:20" ht="15" customHeight="1">
      <c r="C38" s="425"/>
    </row>
    <row r="39" spans="3:20" ht="15" customHeight="1">
      <c r="C39" s="421"/>
    </row>
    <row r="40" spans="3:20" ht="15" customHeight="1">
      <c r="C40" s="421"/>
    </row>
    <row r="41" spans="3:20" ht="15" customHeight="1">
      <c r="C41" s="425"/>
    </row>
    <row r="42" spans="3:20" ht="15" customHeight="1">
      <c r="C42" s="425"/>
    </row>
    <row r="43" spans="3:20" ht="15" customHeight="1">
      <c r="C43" s="421"/>
    </row>
    <row r="44" spans="3:20" ht="15" customHeight="1">
      <c r="C44" s="421"/>
    </row>
    <row r="45" spans="3:20" ht="15" customHeight="1">
      <c r="C45" s="425"/>
    </row>
    <row r="46" spans="3:20" ht="15" customHeight="1">
      <c r="C46" s="425"/>
    </row>
    <row r="47" spans="3:20" ht="15" customHeight="1">
      <c r="C47" s="421"/>
    </row>
    <row r="48" spans="3:20" ht="15" customHeight="1">
      <c r="C48" s="421"/>
    </row>
    <row r="49" spans="3:3" ht="15" customHeight="1">
      <c r="C49" s="425"/>
    </row>
    <row r="50" spans="3:3" ht="15" customHeight="1">
      <c r="C50" s="421"/>
    </row>
    <row r="51" spans="3:3" ht="15" customHeight="1">
      <c r="C51" s="421"/>
    </row>
    <row r="52" spans="3:3" ht="15" customHeight="1">
      <c r="C52" s="421"/>
    </row>
    <row r="53" spans="3:3" ht="15" customHeight="1">
      <c r="C53" s="421"/>
    </row>
    <row r="54" spans="3:3" ht="15" customHeight="1">
      <c r="C54" s="421"/>
    </row>
    <row r="55" spans="3:3" ht="15" customHeight="1">
      <c r="C55" s="421"/>
    </row>
    <row r="56" spans="3:3" ht="15" customHeight="1">
      <c r="C56" s="421"/>
    </row>
    <row r="57" spans="3:3" ht="15" customHeight="1">
      <c r="C57" s="421"/>
    </row>
    <row r="58" spans="3:3" ht="15" customHeight="1">
      <c r="C58" s="425"/>
    </row>
    <row r="59" spans="3:3" ht="15" customHeight="1">
      <c r="C59" s="421"/>
    </row>
    <row r="60" spans="3:3" ht="15" customHeight="1">
      <c r="C60" s="421"/>
    </row>
    <row r="61" spans="3:3" ht="15" customHeight="1">
      <c r="C61" s="421"/>
    </row>
    <row r="62" spans="3:3" ht="15" customHeight="1">
      <c r="C62" s="421"/>
    </row>
    <row r="63" spans="3:3" ht="15" customHeight="1">
      <c r="C63" s="421"/>
    </row>
    <row r="64" spans="3:3" ht="15" customHeight="1">
      <c r="C64" s="421"/>
    </row>
    <row r="65" spans="3:3" ht="15" customHeight="1">
      <c r="C65" s="425"/>
    </row>
    <row r="66" spans="3:3" ht="15" customHeight="1">
      <c r="C66" s="421"/>
    </row>
    <row r="67" spans="3:3" ht="15" customHeight="1">
      <c r="C67" s="421"/>
    </row>
    <row r="68" spans="3:3" ht="15" customHeight="1">
      <c r="C68" s="421"/>
    </row>
    <row r="69" spans="3:3" ht="15" customHeight="1">
      <c r="C69" s="421"/>
    </row>
    <row r="70" spans="3:3" ht="15" customHeight="1">
      <c r="C70" s="421"/>
    </row>
    <row r="71" spans="3:3" ht="15" customHeight="1">
      <c r="C71" s="421"/>
    </row>
    <row r="72" spans="3:3" ht="15" customHeight="1">
      <c r="C72" s="425"/>
    </row>
    <row r="73" spans="3:3" ht="15" customHeight="1">
      <c r="C73" s="421"/>
    </row>
    <row r="74" spans="3:3" ht="15" customHeight="1">
      <c r="C74" s="421"/>
    </row>
    <row r="75" spans="3:3" ht="15" customHeight="1">
      <c r="C75" s="421"/>
    </row>
    <row r="76" spans="3:3" ht="15" customHeight="1">
      <c r="C76" s="421"/>
    </row>
    <row r="77" spans="3:3" ht="15" customHeight="1">
      <c r="C77" s="425"/>
    </row>
    <row r="78" spans="3:3" ht="15" customHeight="1">
      <c r="C78" s="421"/>
    </row>
  </sheetData>
  <autoFilter ref="A9:AG30"/>
  <mergeCells count="25">
    <mergeCell ref="Z7:Z8"/>
    <mergeCell ref="AA7:AC7"/>
    <mergeCell ref="AD7:AD8"/>
    <mergeCell ref="T7:T8"/>
    <mergeCell ref="U7:U8"/>
    <mergeCell ref="V7:V8"/>
    <mergeCell ref="W7:W8"/>
    <mergeCell ref="X7:X8"/>
    <mergeCell ref="Y7:Y8"/>
    <mergeCell ref="S7:S8"/>
    <mergeCell ref="A1:T1"/>
    <mergeCell ref="A2:T2"/>
    <mergeCell ref="A3:T3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O7"/>
    <mergeCell ref="P7:P8"/>
    <mergeCell ref="Q7:Q8"/>
  </mergeCells>
  <printOptions gridLines="1"/>
  <pageMargins left="0.23" right="0.25" top="0.37" bottom="0.75" header="0.3" footer="0.3"/>
  <pageSetup paperSize="5" scale="50" pageOrder="overThenDown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227"/>
  <sheetViews>
    <sheetView topLeftCell="A7" workbookViewId="0">
      <pane ySplit="3" topLeftCell="A10" activePane="bottomLeft" state="frozen"/>
      <selection activeCell="A7" sqref="A7"/>
      <selection pane="bottomLeft" activeCell="D22" sqref="D22"/>
    </sheetView>
  </sheetViews>
  <sheetFormatPr defaultColWidth="10.25" defaultRowHeight="15.95" customHeight="1"/>
  <cols>
    <col min="1" max="1" width="5" style="43" customWidth="1"/>
    <col min="2" max="2" width="5.625" style="43" customWidth="1"/>
    <col min="3" max="3" width="31.5" style="43" customWidth="1"/>
    <col min="4" max="4" width="16.5" style="43" customWidth="1"/>
    <col min="5" max="5" width="12" style="85" customWidth="1"/>
    <col min="6" max="6" width="8.375" style="86" customWidth="1"/>
    <col min="7" max="7" width="8.75" style="43" customWidth="1"/>
    <col min="8" max="8" width="7" style="87" customWidth="1"/>
    <col min="9" max="9" width="6.375" style="87" customWidth="1"/>
    <col min="10" max="10" width="6.125" style="43" customWidth="1"/>
    <col min="11" max="11" width="16.25" style="86" customWidth="1"/>
    <col min="12" max="12" width="12.125" style="43" bestFit="1" customWidth="1"/>
    <col min="13" max="13" width="6.5" style="43" customWidth="1"/>
    <col min="14" max="14" width="6.375" style="80" customWidth="1"/>
    <col min="15" max="15" width="8.25" style="88" customWidth="1"/>
    <col min="16" max="16" width="5.125" style="43" customWidth="1"/>
    <col min="17" max="17" width="7" style="43" customWidth="1"/>
    <col min="18" max="18" width="6.25" style="43" customWidth="1"/>
    <col min="19" max="19" width="11.375" style="87" customWidth="1"/>
    <col min="20" max="20" width="8.5" style="43" customWidth="1"/>
    <col min="21" max="21" width="12.75" style="43" customWidth="1"/>
    <col min="22" max="22" width="15.875" style="43" customWidth="1"/>
    <col min="23" max="23" width="16" style="80" customWidth="1"/>
    <col min="24" max="24" width="7" style="42" customWidth="1"/>
    <col min="25" max="25" width="5.375" style="42" customWidth="1"/>
    <col min="26" max="26" width="13.125" style="43" customWidth="1"/>
    <col min="27" max="27" width="10" style="43" customWidth="1"/>
    <col min="28" max="28" width="9.375" style="43" customWidth="1"/>
    <col min="29" max="29" width="14" style="43" customWidth="1"/>
    <col min="30" max="30" width="13.5" style="43" customWidth="1"/>
    <col min="31" max="31" width="14.375" style="43" customWidth="1"/>
    <col min="32" max="32" width="15.25" style="43" customWidth="1"/>
    <col min="33" max="33" width="11.875" style="43" customWidth="1"/>
    <col min="34" max="34" width="11.5" style="43" customWidth="1"/>
    <col min="35" max="230" width="8" style="43" customWidth="1"/>
    <col min="231" max="231" width="4.5" style="43" customWidth="1"/>
    <col min="232" max="232" width="31.25" style="43" customWidth="1"/>
    <col min="233" max="233" width="13.25" style="43" bestFit="1" customWidth="1"/>
    <col min="234" max="234" width="7.25" style="43" customWidth="1"/>
    <col min="235" max="235" width="10.25" style="43"/>
    <col min="236" max="236" width="8.25" style="43" customWidth="1"/>
    <col min="237" max="237" width="31.25" style="43" customWidth="1"/>
    <col min="238" max="238" width="14.5" style="43" customWidth="1"/>
    <col min="239" max="239" width="17.125" style="43" customWidth="1"/>
    <col min="240" max="240" width="10.25" style="43" customWidth="1"/>
    <col min="241" max="241" width="11.25" style="43" customWidth="1"/>
    <col min="242" max="242" width="9.125" style="43" customWidth="1"/>
    <col min="243" max="243" width="11.5" style="43" customWidth="1"/>
    <col min="244" max="244" width="21.75" style="43" customWidth="1"/>
    <col min="245" max="245" width="12" style="43" customWidth="1"/>
    <col min="246" max="246" width="10.875" style="43" customWidth="1"/>
    <col min="247" max="247" width="26.375" style="43" customWidth="1"/>
    <col min="248" max="248" width="12" style="43" customWidth="1"/>
    <col min="249" max="249" width="9.375" style="43" bestFit="1" customWidth="1"/>
    <col min="250" max="250" width="10.125" style="43" customWidth="1"/>
    <col min="251" max="251" width="10.625" style="43" bestFit="1" customWidth="1"/>
    <col min="252" max="252" width="9.5" style="43" customWidth="1"/>
    <col min="253" max="253" width="12.75" style="43" customWidth="1"/>
    <col min="254" max="254" width="22.25" style="43" customWidth="1"/>
    <col min="255" max="255" width="17.375" style="43" customWidth="1"/>
    <col min="256" max="256" width="9.875" style="43" customWidth="1"/>
    <col min="257" max="257" width="10.5" style="43" customWidth="1"/>
    <col min="258" max="258" width="38.25" style="43" customWidth="1"/>
    <col min="259" max="259" width="14.375" style="43" customWidth="1"/>
    <col min="260" max="260" width="37.875" style="43" customWidth="1"/>
    <col min="261" max="261" width="12.625" style="43" customWidth="1"/>
    <col min="262" max="262" width="6.25" style="43" customWidth="1"/>
    <col min="263" max="486" width="8" style="43" customWidth="1"/>
    <col min="487" max="487" width="4.5" style="43" customWidth="1"/>
    <col min="488" max="488" width="31.25" style="43" customWidth="1"/>
    <col min="489" max="489" width="13.25" style="43" bestFit="1" customWidth="1"/>
    <col min="490" max="490" width="7.25" style="43" customWidth="1"/>
    <col min="491" max="491" width="10.25" style="43"/>
    <col min="492" max="492" width="8.25" style="43" customWidth="1"/>
    <col min="493" max="493" width="31.25" style="43" customWidth="1"/>
    <col min="494" max="494" width="14.5" style="43" customWidth="1"/>
    <col min="495" max="495" width="17.125" style="43" customWidth="1"/>
    <col min="496" max="496" width="10.25" style="43" customWidth="1"/>
    <col min="497" max="497" width="11.25" style="43" customWidth="1"/>
    <col min="498" max="498" width="9.125" style="43" customWidth="1"/>
    <col min="499" max="499" width="11.5" style="43" customWidth="1"/>
    <col min="500" max="500" width="21.75" style="43" customWidth="1"/>
    <col min="501" max="501" width="12" style="43" customWidth="1"/>
    <col min="502" max="502" width="10.875" style="43" customWidth="1"/>
    <col min="503" max="503" width="26.375" style="43" customWidth="1"/>
    <col min="504" max="504" width="12" style="43" customWidth="1"/>
    <col min="505" max="505" width="9.375" style="43" bestFit="1" customWidth="1"/>
    <col min="506" max="506" width="10.125" style="43" customWidth="1"/>
    <col min="507" max="507" width="10.625" style="43" bestFit="1" customWidth="1"/>
    <col min="508" max="508" width="9.5" style="43" customWidth="1"/>
    <col min="509" max="509" width="12.75" style="43" customWidth="1"/>
    <col min="510" max="510" width="22.25" style="43" customWidth="1"/>
    <col min="511" max="511" width="17.375" style="43" customWidth="1"/>
    <col min="512" max="512" width="9.875" style="43" customWidth="1"/>
    <col min="513" max="513" width="10.5" style="43" customWidth="1"/>
    <col min="514" max="514" width="38.25" style="43" customWidth="1"/>
    <col min="515" max="515" width="14.375" style="43" customWidth="1"/>
    <col min="516" max="516" width="37.875" style="43" customWidth="1"/>
    <col min="517" max="517" width="12.625" style="43" customWidth="1"/>
    <col min="518" max="518" width="6.25" style="43" customWidth="1"/>
    <col min="519" max="742" width="8" style="43" customWidth="1"/>
    <col min="743" max="743" width="4.5" style="43" customWidth="1"/>
    <col min="744" max="744" width="31.25" style="43" customWidth="1"/>
    <col min="745" max="745" width="13.25" style="43" bestFit="1" customWidth="1"/>
    <col min="746" max="746" width="7.25" style="43" customWidth="1"/>
    <col min="747" max="747" width="10.25" style="43"/>
    <col min="748" max="748" width="8.25" style="43" customWidth="1"/>
    <col min="749" max="749" width="31.25" style="43" customWidth="1"/>
    <col min="750" max="750" width="14.5" style="43" customWidth="1"/>
    <col min="751" max="751" width="17.125" style="43" customWidth="1"/>
    <col min="752" max="752" width="10.25" style="43" customWidth="1"/>
    <col min="753" max="753" width="11.25" style="43" customWidth="1"/>
    <col min="754" max="754" width="9.125" style="43" customWidth="1"/>
    <col min="755" max="755" width="11.5" style="43" customWidth="1"/>
    <col min="756" max="756" width="21.75" style="43" customWidth="1"/>
    <col min="757" max="757" width="12" style="43" customWidth="1"/>
    <col min="758" max="758" width="10.875" style="43" customWidth="1"/>
    <col min="759" max="759" width="26.375" style="43" customWidth="1"/>
    <col min="760" max="760" width="12" style="43" customWidth="1"/>
    <col min="761" max="761" width="9.375" style="43" bestFit="1" customWidth="1"/>
    <col min="762" max="762" width="10.125" style="43" customWidth="1"/>
    <col min="763" max="763" width="10.625" style="43" bestFit="1" customWidth="1"/>
    <col min="764" max="764" width="9.5" style="43" customWidth="1"/>
    <col min="765" max="765" width="12.75" style="43" customWidth="1"/>
    <col min="766" max="766" width="22.25" style="43" customWidth="1"/>
    <col min="767" max="767" width="17.375" style="43" customWidth="1"/>
    <col min="768" max="768" width="9.875" style="43" customWidth="1"/>
    <col min="769" max="769" width="10.5" style="43" customWidth="1"/>
    <col min="770" max="770" width="38.25" style="43" customWidth="1"/>
    <col min="771" max="771" width="14.375" style="43" customWidth="1"/>
    <col min="772" max="772" width="37.875" style="43" customWidth="1"/>
    <col min="773" max="773" width="12.625" style="43" customWidth="1"/>
    <col min="774" max="774" width="6.25" style="43" customWidth="1"/>
    <col min="775" max="998" width="8" style="43" customWidth="1"/>
    <col min="999" max="999" width="4.5" style="43" customWidth="1"/>
    <col min="1000" max="1000" width="31.25" style="43" customWidth="1"/>
    <col min="1001" max="1001" width="13.25" style="43" bestFit="1" customWidth="1"/>
    <col min="1002" max="1002" width="7.25" style="43" customWidth="1"/>
    <col min="1003" max="1003" width="10.25" style="43"/>
    <col min="1004" max="1004" width="8.25" style="43" customWidth="1"/>
    <col min="1005" max="1005" width="31.25" style="43" customWidth="1"/>
    <col min="1006" max="1006" width="14.5" style="43" customWidth="1"/>
    <col min="1007" max="1007" width="17.125" style="43" customWidth="1"/>
    <col min="1008" max="1008" width="10.25" style="43" customWidth="1"/>
    <col min="1009" max="1009" width="11.25" style="43" customWidth="1"/>
    <col min="1010" max="1010" width="9.125" style="43" customWidth="1"/>
    <col min="1011" max="1011" width="11.5" style="43" customWidth="1"/>
    <col min="1012" max="1012" width="21.75" style="43" customWidth="1"/>
    <col min="1013" max="1013" width="12" style="43" customWidth="1"/>
    <col min="1014" max="1014" width="10.875" style="43" customWidth="1"/>
    <col min="1015" max="1015" width="26.375" style="43" customWidth="1"/>
    <col min="1016" max="1016" width="12" style="43" customWidth="1"/>
    <col min="1017" max="1017" width="9.375" style="43" bestFit="1" customWidth="1"/>
    <col min="1018" max="1018" width="10.125" style="43" customWidth="1"/>
    <col min="1019" max="1019" width="10.625" style="43" bestFit="1" customWidth="1"/>
    <col min="1020" max="1020" width="9.5" style="43" customWidth="1"/>
    <col min="1021" max="1021" width="12.75" style="43" customWidth="1"/>
    <col min="1022" max="1022" width="22.25" style="43" customWidth="1"/>
    <col min="1023" max="1023" width="17.375" style="43" customWidth="1"/>
    <col min="1024" max="1024" width="9.875" style="43" customWidth="1"/>
    <col min="1025" max="1025" width="10.5" style="43" customWidth="1"/>
    <col min="1026" max="1026" width="38.25" style="43" customWidth="1"/>
    <col min="1027" max="1027" width="14.375" style="43" customWidth="1"/>
    <col min="1028" max="1028" width="37.875" style="43" customWidth="1"/>
    <col min="1029" max="1029" width="12.625" style="43" customWidth="1"/>
    <col min="1030" max="1030" width="6.25" style="43" customWidth="1"/>
    <col min="1031" max="1254" width="8" style="43" customWidth="1"/>
    <col min="1255" max="1255" width="4.5" style="43" customWidth="1"/>
    <col min="1256" max="1256" width="31.25" style="43" customWidth="1"/>
    <col min="1257" max="1257" width="13.25" style="43" bestFit="1" customWidth="1"/>
    <col min="1258" max="1258" width="7.25" style="43" customWidth="1"/>
    <col min="1259" max="1259" width="10.25" style="43"/>
    <col min="1260" max="1260" width="8.25" style="43" customWidth="1"/>
    <col min="1261" max="1261" width="31.25" style="43" customWidth="1"/>
    <col min="1262" max="1262" width="14.5" style="43" customWidth="1"/>
    <col min="1263" max="1263" width="17.125" style="43" customWidth="1"/>
    <col min="1264" max="1264" width="10.25" style="43" customWidth="1"/>
    <col min="1265" max="1265" width="11.25" style="43" customWidth="1"/>
    <col min="1266" max="1266" width="9.125" style="43" customWidth="1"/>
    <col min="1267" max="1267" width="11.5" style="43" customWidth="1"/>
    <col min="1268" max="1268" width="21.75" style="43" customWidth="1"/>
    <col min="1269" max="1269" width="12" style="43" customWidth="1"/>
    <col min="1270" max="1270" width="10.875" style="43" customWidth="1"/>
    <col min="1271" max="1271" width="26.375" style="43" customWidth="1"/>
    <col min="1272" max="1272" width="12" style="43" customWidth="1"/>
    <col min="1273" max="1273" width="9.375" style="43" bestFit="1" customWidth="1"/>
    <col min="1274" max="1274" width="10.125" style="43" customWidth="1"/>
    <col min="1275" max="1275" width="10.625" style="43" bestFit="1" customWidth="1"/>
    <col min="1276" max="1276" width="9.5" style="43" customWidth="1"/>
    <col min="1277" max="1277" width="12.75" style="43" customWidth="1"/>
    <col min="1278" max="1278" width="22.25" style="43" customWidth="1"/>
    <col min="1279" max="1279" width="17.375" style="43" customWidth="1"/>
    <col min="1280" max="1280" width="9.875" style="43" customWidth="1"/>
    <col min="1281" max="1281" width="10.5" style="43" customWidth="1"/>
    <col min="1282" max="1282" width="38.25" style="43" customWidth="1"/>
    <col min="1283" max="1283" width="14.375" style="43" customWidth="1"/>
    <col min="1284" max="1284" width="37.875" style="43" customWidth="1"/>
    <col min="1285" max="1285" width="12.625" style="43" customWidth="1"/>
    <col min="1286" max="1286" width="6.25" style="43" customWidth="1"/>
    <col min="1287" max="1510" width="8" style="43" customWidth="1"/>
    <col min="1511" max="1511" width="4.5" style="43" customWidth="1"/>
    <col min="1512" max="1512" width="31.25" style="43" customWidth="1"/>
    <col min="1513" max="1513" width="13.25" style="43" bestFit="1" customWidth="1"/>
    <col min="1514" max="1514" width="7.25" style="43" customWidth="1"/>
    <col min="1515" max="1515" width="10.25" style="43"/>
    <col min="1516" max="1516" width="8.25" style="43" customWidth="1"/>
    <col min="1517" max="1517" width="31.25" style="43" customWidth="1"/>
    <col min="1518" max="1518" width="14.5" style="43" customWidth="1"/>
    <col min="1519" max="1519" width="17.125" style="43" customWidth="1"/>
    <col min="1520" max="1520" width="10.25" style="43" customWidth="1"/>
    <col min="1521" max="1521" width="11.25" style="43" customWidth="1"/>
    <col min="1522" max="1522" width="9.125" style="43" customWidth="1"/>
    <col min="1523" max="1523" width="11.5" style="43" customWidth="1"/>
    <col min="1524" max="1524" width="21.75" style="43" customWidth="1"/>
    <col min="1525" max="1525" width="12" style="43" customWidth="1"/>
    <col min="1526" max="1526" width="10.875" style="43" customWidth="1"/>
    <col min="1527" max="1527" width="26.375" style="43" customWidth="1"/>
    <col min="1528" max="1528" width="12" style="43" customWidth="1"/>
    <col min="1529" max="1529" width="9.375" style="43" bestFit="1" customWidth="1"/>
    <col min="1530" max="1530" width="10.125" style="43" customWidth="1"/>
    <col min="1531" max="1531" width="10.625" style="43" bestFit="1" customWidth="1"/>
    <col min="1532" max="1532" width="9.5" style="43" customWidth="1"/>
    <col min="1533" max="1533" width="12.75" style="43" customWidth="1"/>
    <col min="1534" max="1534" width="22.25" style="43" customWidth="1"/>
    <col min="1535" max="1535" width="17.375" style="43" customWidth="1"/>
    <col min="1536" max="1536" width="9.875" style="43" customWidth="1"/>
    <col min="1537" max="1537" width="10.5" style="43" customWidth="1"/>
    <col min="1538" max="1538" width="38.25" style="43" customWidth="1"/>
    <col min="1539" max="1539" width="14.375" style="43" customWidth="1"/>
    <col min="1540" max="1540" width="37.875" style="43" customWidth="1"/>
    <col min="1541" max="1541" width="12.625" style="43" customWidth="1"/>
    <col min="1542" max="1542" width="6.25" style="43" customWidth="1"/>
    <col min="1543" max="1766" width="8" style="43" customWidth="1"/>
    <col min="1767" max="1767" width="4.5" style="43" customWidth="1"/>
    <col min="1768" max="1768" width="31.25" style="43" customWidth="1"/>
    <col min="1769" max="1769" width="13.25" style="43" bestFit="1" customWidth="1"/>
    <col min="1770" max="1770" width="7.25" style="43" customWidth="1"/>
    <col min="1771" max="1771" width="10.25" style="43"/>
    <col min="1772" max="1772" width="8.25" style="43" customWidth="1"/>
    <col min="1773" max="1773" width="31.25" style="43" customWidth="1"/>
    <col min="1774" max="1774" width="14.5" style="43" customWidth="1"/>
    <col min="1775" max="1775" width="17.125" style="43" customWidth="1"/>
    <col min="1776" max="1776" width="10.25" style="43" customWidth="1"/>
    <col min="1777" max="1777" width="11.25" style="43" customWidth="1"/>
    <col min="1778" max="1778" width="9.125" style="43" customWidth="1"/>
    <col min="1779" max="1779" width="11.5" style="43" customWidth="1"/>
    <col min="1780" max="1780" width="21.75" style="43" customWidth="1"/>
    <col min="1781" max="1781" width="12" style="43" customWidth="1"/>
    <col min="1782" max="1782" width="10.875" style="43" customWidth="1"/>
    <col min="1783" max="1783" width="26.375" style="43" customWidth="1"/>
    <col min="1784" max="1784" width="12" style="43" customWidth="1"/>
    <col min="1785" max="1785" width="9.375" style="43" bestFit="1" customWidth="1"/>
    <col min="1786" max="1786" width="10.125" style="43" customWidth="1"/>
    <col min="1787" max="1787" width="10.625" style="43" bestFit="1" customWidth="1"/>
    <col min="1788" max="1788" width="9.5" style="43" customWidth="1"/>
    <col min="1789" max="1789" width="12.75" style="43" customWidth="1"/>
    <col min="1790" max="1790" width="22.25" style="43" customWidth="1"/>
    <col min="1791" max="1791" width="17.375" style="43" customWidth="1"/>
    <col min="1792" max="1792" width="9.875" style="43" customWidth="1"/>
    <col min="1793" max="1793" width="10.5" style="43" customWidth="1"/>
    <col min="1794" max="1794" width="38.25" style="43" customWidth="1"/>
    <col min="1795" max="1795" width="14.375" style="43" customWidth="1"/>
    <col min="1796" max="1796" width="37.875" style="43" customWidth="1"/>
    <col min="1797" max="1797" width="12.625" style="43" customWidth="1"/>
    <col min="1798" max="1798" width="6.25" style="43" customWidth="1"/>
    <col min="1799" max="2022" width="8" style="43" customWidth="1"/>
    <col min="2023" max="2023" width="4.5" style="43" customWidth="1"/>
    <col min="2024" max="2024" width="31.25" style="43" customWidth="1"/>
    <col min="2025" max="2025" width="13.25" style="43" bestFit="1" customWidth="1"/>
    <col min="2026" max="2026" width="7.25" style="43" customWidth="1"/>
    <col min="2027" max="2027" width="10.25" style="43"/>
    <col min="2028" max="2028" width="8.25" style="43" customWidth="1"/>
    <col min="2029" max="2029" width="31.25" style="43" customWidth="1"/>
    <col min="2030" max="2030" width="14.5" style="43" customWidth="1"/>
    <col min="2031" max="2031" width="17.125" style="43" customWidth="1"/>
    <col min="2032" max="2032" width="10.25" style="43" customWidth="1"/>
    <col min="2033" max="2033" width="11.25" style="43" customWidth="1"/>
    <col min="2034" max="2034" width="9.125" style="43" customWidth="1"/>
    <col min="2035" max="2035" width="11.5" style="43" customWidth="1"/>
    <col min="2036" max="2036" width="21.75" style="43" customWidth="1"/>
    <col min="2037" max="2037" width="12" style="43" customWidth="1"/>
    <col min="2038" max="2038" width="10.875" style="43" customWidth="1"/>
    <col min="2039" max="2039" width="26.375" style="43" customWidth="1"/>
    <col min="2040" max="2040" width="12" style="43" customWidth="1"/>
    <col min="2041" max="2041" width="9.375" style="43" bestFit="1" customWidth="1"/>
    <col min="2042" max="2042" width="10.125" style="43" customWidth="1"/>
    <col min="2043" max="2043" width="10.625" style="43" bestFit="1" customWidth="1"/>
    <col min="2044" max="2044" width="9.5" style="43" customWidth="1"/>
    <col min="2045" max="2045" width="12.75" style="43" customWidth="1"/>
    <col min="2046" max="2046" width="22.25" style="43" customWidth="1"/>
    <col min="2047" max="2047" width="17.375" style="43" customWidth="1"/>
    <col min="2048" max="2048" width="9.875" style="43" customWidth="1"/>
    <col min="2049" max="2049" width="10.5" style="43" customWidth="1"/>
    <col min="2050" max="2050" width="38.25" style="43" customWidth="1"/>
    <col min="2051" max="2051" width="14.375" style="43" customWidth="1"/>
    <col min="2052" max="2052" width="37.875" style="43" customWidth="1"/>
    <col min="2053" max="2053" width="12.625" style="43" customWidth="1"/>
    <col min="2054" max="2054" width="6.25" style="43" customWidth="1"/>
    <col min="2055" max="2278" width="8" style="43" customWidth="1"/>
    <col min="2279" max="2279" width="4.5" style="43" customWidth="1"/>
    <col min="2280" max="2280" width="31.25" style="43" customWidth="1"/>
    <col min="2281" max="2281" width="13.25" style="43" bestFit="1" customWidth="1"/>
    <col min="2282" max="2282" width="7.25" style="43" customWidth="1"/>
    <col min="2283" max="2283" width="10.25" style="43"/>
    <col min="2284" max="2284" width="8.25" style="43" customWidth="1"/>
    <col min="2285" max="2285" width="31.25" style="43" customWidth="1"/>
    <col min="2286" max="2286" width="14.5" style="43" customWidth="1"/>
    <col min="2287" max="2287" width="17.125" style="43" customWidth="1"/>
    <col min="2288" max="2288" width="10.25" style="43" customWidth="1"/>
    <col min="2289" max="2289" width="11.25" style="43" customWidth="1"/>
    <col min="2290" max="2290" width="9.125" style="43" customWidth="1"/>
    <col min="2291" max="2291" width="11.5" style="43" customWidth="1"/>
    <col min="2292" max="2292" width="21.75" style="43" customWidth="1"/>
    <col min="2293" max="2293" width="12" style="43" customWidth="1"/>
    <col min="2294" max="2294" width="10.875" style="43" customWidth="1"/>
    <col min="2295" max="2295" width="26.375" style="43" customWidth="1"/>
    <col min="2296" max="2296" width="12" style="43" customWidth="1"/>
    <col min="2297" max="2297" width="9.375" style="43" bestFit="1" customWidth="1"/>
    <col min="2298" max="2298" width="10.125" style="43" customWidth="1"/>
    <col min="2299" max="2299" width="10.625" style="43" bestFit="1" customWidth="1"/>
    <col min="2300" max="2300" width="9.5" style="43" customWidth="1"/>
    <col min="2301" max="2301" width="12.75" style="43" customWidth="1"/>
    <col min="2302" max="2302" width="22.25" style="43" customWidth="1"/>
    <col min="2303" max="2303" width="17.375" style="43" customWidth="1"/>
    <col min="2304" max="2304" width="9.875" style="43" customWidth="1"/>
    <col min="2305" max="2305" width="10.5" style="43" customWidth="1"/>
    <col min="2306" max="2306" width="38.25" style="43" customWidth="1"/>
    <col min="2307" max="2307" width="14.375" style="43" customWidth="1"/>
    <col min="2308" max="2308" width="37.875" style="43" customWidth="1"/>
    <col min="2309" max="2309" width="12.625" style="43" customWidth="1"/>
    <col min="2310" max="2310" width="6.25" style="43" customWidth="1"/>
    <col min="2311" max="2534" width="8" style="43" customWidth="1"/>
    <col min="2535" max="2535" width="4.5" style="43" customWidth="1"/>
    <col min="2536" max="2536" width="31.25" style="43" customWidth="1"/>
    <col min="2537" max="2537" width="13.25" style="43" bestFit="1" customWidth="1"/>
    <col min="2538" max="2538" width="7.25" style="43" customWidth="1"/>
    <col min="2539" max="2539" width="10.25" style="43"/>
    <col min="2540" max="2540" width="8.25" style="43" customWidth="1"/>
    <col min="2541" max="2541" width="31.25" style="43" customWidth="1"/>
    <col min="2542" max="2542" width="14.5" style="43" customWidth="1"/>
    <col min="2543" max="2543" width="17.125" style="43" customWidth="1"/>
    <col min="2544" max="2544" width="10.25" style="43" customWidth="1"/>
    <col min="2545" max="2545" width="11.25" style="43" customWidth="1"/>
    <col min="2546" max="2546" width="9.125" style="43" customWidth="1"/>
    <col min="2547" max="2547" width="11.5" style="43" customWidth="1"/>
    <col min="2548" max="2548" width="21.75" style="43" customWidth="1"/>
    <col min="2549" max="2549" width="12" style="43" customWidth="1"/>
    <col min="2550" max="2550" width="10.875" style="43" customWidth="1"/>
    <col min="2551" max="2551" width="26.375" style="43" customWidth="1"/>
    <col min="2552" max="2552" width="12" style="43" customWidth="1"/>
    <col min="2553" max="2553" width="9.375" style="43" bestFit="1" customWidth="1"/>
    <col min="2554" max="2554" width="10.125" style="43" customWidth="1"/>
    <col min="2555" max="2555" width="10.625" style="43" bestFit="1" customWidth="1"/>
    <col min="2556" max="2556" width="9.5" style="43" customWidth="1"/>
    <col min="2557" max="2557" width="12.75" style="43" customWidth="1"/>
    <col min="2558" max="2558" width="22.25" style="43" customWidth="1"/>
    <col min="2559" max="2559" width="17.375" style="43" customWidth="1"/>
    <col min="2560" max="2560" width="9.875" style="43" customWidth="1"/>
    <col min="2561" max="2561" width="10.5" style="43" customWidth="1"/>
    <col min="2562" max="2562" width="38.25" style="43" customWidth="1"/>
    <col min="2563" max="2563" width="14.375" style="43" customWidth="1"/>
    <col min="2564" max="2564" width="37.875" style="43" customWidth="1"/>
    <col min="2565" max="2565" width="12.625" style="43" customWidth="1"/>
    <col min="2566" max="2566" width="6.25" style="43" customWidth="1"/>
    <col min="2567" max="2790" width="8" style="43" customWidth="1"/>
    <col min="2791" max="2791" width="4.5" style="43" customWidth="1"/>
    <col min="2792" max="2792" width="31.25" style="43" customWidth="1"/>
    <col min="2793" max="2793" width="13.25" style="43" bestFit="1" customWidth="1"/>
    <col min="2794" max="2794" width="7.25" style="43" customWidth="1"/>
    <col min="2795" max="2795" width="10.25" style="43"/>
    <col min="2796" max="2796" width="8.25" style="43" customWidth="1"/>
    <col min="2797" max="2797" width="31.25" style="43" customWidth="1"/>
    <col min="2798" max="2798" width="14.5" style="43" customWidth="1"/>
    <col min="2799" max="2799" width="17.125" style="43" customWidth="1"/>
    <col min="2800" max="2800" width="10.25" style="43" customWidth="1"/>
    <col min="2801" max="2801" width="11.25" style="43" customWidth="1"/>
    <col min="2802" max="2802" width="9.125" style="43" customWidth="1"/>
    <col min="2803" max="2803" width="11.5" style="43" customWidth="1"/>
    <col min="2804" max="2804" width="21.75" style="43" customWidth="1"/>
    <col min="2805" max="2805" width="12" style="43" customWidth="1"/>
    <col min="2806" max="2806" width="10.875" style="43" customWidth="1"/>
    <col min="2807" max="2807" width="26.375" style="43" customWidth="1"/>
    <col min="2808" max="2808" width="12" style="43" customWidth="1"/>
    <col min="2809" max="2809" width="9.375" style="43" bestFit="1" customWidth="1"/>
    <col min="2810" max="2810" width="10.125" style="43" customWidth="1"/>
    <col min="2811" max="2811" width="10.625" style="43" bestFit="1" customWidth="1"/>
    <col min="2812" max="2812" width="9.5" style="43" customWidth="1"/>
    <col min="2813" max="2813" width="12.75" style="43" customWidth="1"/>
    <col min="2814" max="2814" width="22.25" style="43" customWidth="1"/>
    <col min="2815" max="2815" width="17.375" style="43" customWidth="1"/>
    <col min="2816" max="2816" width="9.875" style="43" customWidth="1"/>
    <col min="2817" max="2817" width="10.5" style="43" customWidth="1"/>
    <col min="2818" max="2818" width="38.25" style="43" customWidth="1"/>
    <col min="2819" max="2819" width="14.375" style="43" customWidth="1"/>
    <col min="2820" max="2820" width="37.875" style="43" customWidth="1"/>
    <col min="2821" max="2821" width="12.625" style="43" customWidth="1"/>
    <col min="2822" max="2822" width="6.25" style="43" customWidth="1"/>
    <col min="2823" max="3046" width="8" style="43" customWidth="1"/>
    <col min="3047" max="3047" width="4.5" style="43" customWidth="1"/>
    <col min="3048" max="3048" width="31.25" style="43" customWidth="1"/>
    <col min="3049" max="3049" width="13.25" style="43" bestFit="1" customWidth="1"/>
    <col min="3050" max="3050" width="7.25" style="43" customWidth="1"/>
    <col min="3051" max="3051" width="10.25" style="43"/>
    <col min="3052" max="3052" width="8.25" style="43" customWidth="1"/>
    <col min="3053" max="3053" width="31.25" style="43" customWidth="1"/>
    <col min="3054" max="3054" width="14.5" style="43" customWidth="1"/>
    <col min="3055" max="3055" width="17.125" style="43" customWidth="1"/>
    <col min="3056" max="3056" width="10.25" style="43" customWidth="1"/>
    <col min="3057" max="3057" width="11.25" style="43" customWidth="1"/>
    <col min="3058" max="3058" width="9.125" style="43" customWidth="1"/>
    <col min="3059" max="3059" width="11.5" style="43" customWidth="1"/>
    <col min="3060" max="3060" width="21.75" style="43" customWidth="1"/>
    <col min="3061" max="3061" width="12" style="43" customWidth="1"/>
    <col min="3062" max="3062" width="10.875" style="43" customWidth="1"/>
    <col min="3063" max="3063" width="26.375" style="43" customWidth="1"/>
    <col min="3064" max="3064" width="12" style="43" customWidth="1"/>
    <col min="3065" max="3065" width="9.375" style="43" bestFit="1" customWidth="1"/>
    <col min="3066" max="3066" width="10.125" style="43" customWidth="1"/>
    <col min="3067" max="3067" width="10.625" style="43" bestFit="1" customWidth="1"/>
    <col min="3068" max="3068" width="9.5" style="43" customWidth="1"/>
    <col min="3069" max="3069" width="12.75" style="43" customWidth="1"/>
    <col min="3070" max="3070" width="22.25" style="43" customWidth="1"/>
    <col min="3071" max="3071" width="17.375" style="43" customWidth="1"/>
    <col min="3072" max="3072" width="9.875" style="43" customWidth="1"/>
    <col min="3073" max="3073" width="10.5" style="43" customWidth="1"/>
    <col min="3074" max="3074" width="38.25" style="43" customWidth="1"/>
    <col min="3075" max="3075" width="14.375" style="43" customWidth="1"/>
    <col min="3076" max="3076" width="37.875" style="43" customWidth="1"/>
    <col min="3077" max="3077" width="12.625" style="43" customWidth="1"/>
    <col min="3078" max="3078" width="6.25" style="43" customWidth="1"/>
    <col min="3079" max="3302" width="8" style="43" customWidth="1"/>
    <col min="3303" max="3303" width="4.5" style="43" customWidth="1"/>
    <col min="3304" max="3304" width="31.25" style="43" customWidth="1"/>
    <col min="3305" max="3305" width="13.25" style="43" bestFit="1" customWidth="1"/>
    <col min="3306" max="3306" width="7.25" style="43" customWidth="1"/>
    <col min="3307" max="3307" width="10.25" style="43"/>
    <col min="3308" max="3308" width="8.25" style="43" customWidth="1"/>
    <col min="3309" max="3309" width="31.25" style="43" customWidth="1"/>
    <col min="3310" max="3310" width="14.5" style="43" customWidth="1"/>
    <col min="3311" max="3311" width="17.125" style="43" customWidth="1"/>
    <col min="3312" max="3312" width="10.25" style="43" customWidth="1"/>
    <col min="3313" max="3313" width="11.25" style="43" customWidth="1"/>
    <col min="3314" max="3314" width="9.125" style="43" customWidth="1"/>
    <col min="3315" max="3315" width="11.5" style="43" customWidth="1"/>
    <col min="3316" max="3316" width="21.75" style="43" customWidth="1"/>
    <col min="3317" max="3317" width="12" style="43" customWidth="1"/>
    <col min="3318" max="3318" width="10.875" style="43" customWidth="1"/>
    <col min="3319" max="3319" width="26.375" style="43" customWidth="1"/>
    <col min="3320" max="3320" width="12" style="43" customWidth="1"/>
    <col min="3321" max="3321" width="9.375" style="43" bestFit="1" customWidth="1"/>
    <col min="3322" max="3322" width="10.125" style="43" customWidth="1"/>
    <col min="3323" max="3323" width="10.625" style="43" bestFit="1" customWidth="1"/>
    <col min="3324" max="3324" width="9.5" style="43" customWidth="1"/>
    <col min="3325" max="3325" width="12.75" style="43" customWidth="1"/>
    <col min="3326" max="3326" width="22.25" style="43" customWidth="1"/>
    <col min="3327" max="3327" width="17.375" style="43" customWidth="1"/>
    <col min="3328" max="3328" width="9.875" style="43" customWidth="1"/>
    <col min="3329" max="3329" width="10.5" style="43" customWidth="1"/>
    <col min="3330" max="3330" width="38.25" style="43" customWidth="1"/>
    <col min="3331" max="3331" width="14.375" style="43" customWidth="1"/>
    <col min="3332" max="3332" width="37.875" style="43" customWidth="1"/>
    <col min="3333" max="3333" width="12.625" style="43" customWidth="1"/>
    <col min="3334" max="3334" width="6.25" style="43" customWidth="1"/>
    <col min="3335" max="3558" width="8" style="43" customWidth="1"/>
    <col min="3559" max="3559" width="4.5" style="43" customWidth="1"/>
    <col min="3560" max="3560" width="31.25" style="43" customWidth="1"/>
    <col min="3561" max="3561" width="13.25" style="43" bestFit="1" customWidth="1"/>
    <col min="3562" max="3562" width="7.25" style="43" customWidth="1"/>
    <col min="3563" max="3563" width="10.25" style="43"/>
    <col min="3564" max="3564" width="8.25" style="43" customWidth="1"/>
    <col min="3565" max="3565" width="31.25" style="43" customWidth="1"/>
    <col min="3566" max="3566" width="14.5" style="43" customWidth="1"/>
    <col min="3567" max="3567" width="17.125" style="43" customWidth="1"/>
    <col min="3568" max="3568" width="10.25" style="43" customWidth="1"/>
    <col min="3569" max="3569" width="11.25" style="43" customWidth="1"/>
    <col min="3570" max="3570" width="9.125" style="43" customWidth="1"/>
    <col min="3571" max="3571" width="11.5" style="43" customWidth="1"/>
    <col min="3572" max="3572" width="21.75" style="43" customWidth="1"/>
    <col min="3573" max="3573" width="12" style="43" customWidth="1"/>
    <col min="3574" max="3574" width="10.875" style="43" customWidth="1"/>
    <col min="3575" max="3575" width="26.375" style="43" customWidth="1"/>
    <col min="3576" max="3576" width="12" style="43" customWidth="1"/>
    <col min="3577" max="3577" width="9.375" style="43" bestFit="1" customWidth="1"/>
    <col min="3578" max="3578" width="10.125" style="43" customWidth="1"/>
    <col min="3579" max="3579" width="10.625" style="43" bestFit="1" customWidth="1"/>
    <col min="3580" max="3580" width="9.5" style="43" customWidth="1"/>
    <col min="3581" max="3581" width="12.75" style="43" customWidth="1"/>
    <col min="3582" max="3582" width="22.25" style="43" customWidth="1"/>
    <col min="3583" max="3583" width="17.375" style="43" customWidth="1"/>
    <col min="3584" max="3584" width="9.875" style="43" customWidth="1"/>
    <col min="3585" max="3585" width="10.5" style="43" customWidth="1"/>
    <col min="3586" max="3586" width="38.25" style="43" customWidth="1"/>
    <col min="3587" max="3587" width="14.375" style="43" customWidth="1"/>
    <col min="3588" max="3588" width="37.875" style="43" customWidth="1"/>
    <col min="3589" max="3589" width="12.625" style="43" customWidth="1"/>
    <col min="3590" max="3590" width="6.25" style="43" customWidth="1"/>
    <col min="3591" max="3814" width="8" style="43" customWidth="1"/>
    <col min="3815" max="3815" width="4.5" style="43" customWidth="1"/>
    <col min="3816" max="3816" width="31.25" style="43" customWidth="1"/>
    <col min="3817" max="3817" width="13.25" style="43" bestFit="1" customWidth="1"/>
    <col min="3818" max="3818" width="7.25" style="43" customWidth="1"/>
    <col min="3819" max="3819" width="10.25" style="43"/>
    <col min="3820" max="3820" width="8.25" style="43" customWidth="1"/>
    <col min="3821" max="3821" width="31.25" style="43" customWidth="1"/>
    <col min="3822" max="3822" width="14.5" style="43" customWidth="1"/>
    <col min="3823" max="3823" width="17.125" style="43" customWidth="1"/>
    <col min="3824" max="3824" width="10.25" style="43" customWidth="1"/>
    <col min="3825" max="3825" width="11.25" style="43" customWidth="1"/>
    <col min="3826" max="3826" width="9.125" style="43" customWidth="1"/>
    <col min="3827" max="3827" width="11.5" style="43" customWidth="1"/>
    <col min="3828" max="3828" width="21.75" style="43" customWidth="1"/>
    <col min="3829" max="3829" width="12" style="43" customWidth="1"/>
    <col min="3830" max="3830" width="10.875" style="43" customWidth="1"/>
    <col min="3831" max="3831" width="26.375" style="43" customWidth="1"/>
    <col min="3832" max="3832" width="12" style="43" customWidth="1"/>
    <col min="3833" max="3833" width="9.375" style="43" bestFit="1" customWidth="1"/>
    <col min="3834" max="3834" width="10.125" style="43" customWidth="1"/>
    <col min="3835" max="3835" width="10.625" style="43" bestFit="1" customWidth="1"/>
    <col min="3836" max="3836" width="9.5" style="43" customWidth="1"/>
    <col min="3837" max="3837" width="12.75" style="43" customWidth="1"/>
    <col min="3838" max="3838" width="22.25" style="43" customWidth="1"/>
    <col min="3839" max="3839" width="17.375" style="43" customWidth="1"/>
    <col min="3840" max="3840" width="9.875" style="43" customWidth="1"/>
    <col min="3841" max="3841" width="10.5" style="43" customWidth="1"/>
    <col min="3842" max="3842" width="38.25" style="43" customWidth="1"/>
    <col min="3843" max="3843" width="14.375" style="43" customWidth="1"/>
    <col min="3844" max="3844" width="37.875" style="43" customWidth="1"/>
    <col min="3845" max="3845" width="12.625" style="43" customWidth="1"/>
    <col min="3846" max="3846" width="6.25" style="43" customWidth="1"/>
    <col min="3847" max="4070" width="8" style="43" customWidth="1"/>
    <col min="4071" max="4071" width="4.5" style="43" customWidth="1"/>
    <col min="4072" max="4072" width="31.25" style="43" customWidth="1"/>
    <col min="4073" max="4073" width="13.25" style="43" bestFit="1" customWidth="1"/>
    <col min="4074" max="4074" width="7.25" style="43" customWidth="1"/>
    <col min="4075" max="4075" width="10.25" style="43"/>
    <col min="4076" max="4076" width="8.25" style="43" customWidth="1"/>
    <col min="4077" max="4077" width="31.25" style="43" customWidth="1"/>
    <col min="4078" max="4078" width="14.5" style="43" customWidth="1"/>
    <col min="4079" max="4079" width="17.125" style="43" customWidth="1"/>
    <col min="4080" max="4080" width="10.25" style="43" customWidth="1"/>
    <col min="4081" max="4081" width="11.25" style="43" customWidth="1"/>
    <col min="4082" max="4082" width="9.125" style="43" customWidth="1"/>
    <col min="4083" max="4083" width="11.5" style="43" customWidth="1"/>
    <col min="4084" max="4084" width="21.75" style="43" customWidth="1"/>
    <col min="4085" max="4085" width="12" style="43" customWidth="1"/>
    <col min="4086" max="4086" width="10.875" style="43" customWidth="1"/>
    <col min="4087" max="4087" width="26.375" style="43" customWidth="1"/>
    <col min="4088" max="4088" width="12" style="43" customWidth="1"/>
    <col min="4089" max="4089" width="9.375" style="43" bestFit="1" customWidth="1"/>
    <col min="4090" max="4090" width="10.125" style="43" customWidth="1"/>
    <col min="4091" max="4091" width="10.625" style="43" bestFit="1" customWidth="1"/>
    <col min="4092" max="4092" width="9.5" style="43" customWidth="1"/>
    <col min="4093" max="4093" width="12.75" style="43" customWidth="1"/>
    <col min="4094" max="4094" width="22.25" style="43" customWidth="1"/>
    <col min="4095" max="4095" width="17.375" style="43" customWidth="1"/>
    <col min="4096" max="4096" width="9.875" style="43" customWidth="1"/>
    <col min="4097" max="4097" width="10.5" style="43" customWidth="1"/>
    <col min="4098" max="4098" width="38.25" style="43" customWidth="1"/>
    <col min="4099" max="4099" width="14.375" style="43" customWidth="1"/>
    <col min="4100" max="4100" width="37.875" style="43" customWidth="1"/>
    <col min="4101" max="4101" width="12.625" style="43" customWidth="1"/>
    <col min="4102" max="4102" width="6.25" style="43" customWidth="1"/>
    <col min="4103" max="4326" width="8" style="43" customWidth="1"/>
    <col min="4327" max="4327" width="4.5" style="43" customWidth="1"/>
    <col min="4328" max="4328" width="31.25" style="43" customWidth="1"/>
    <col min="4329" max="4329" width="13.25" style="43" bestFit="1" customWidth="1"/>
    <col min="4330" max="4330" width="7.25" style="43" customWidth="1"/>
    <col min="4331" max="4331" width="10.25" style="43"/>
    <col min="4332" max="4332" width="8.25" style="43" customWidth="1"/>
    <col min="4333" max="4333" width="31.25" style="43" customWidth="1"/>
    <col min="4334" max="4334" width="14.5" style="43" customWidth="1"/>
    <col min="4335" max="4335" width="17.125" style="43" customWidth="1"/>
    <col min="4336" max="4336" width="10.25" style="43" customWidth="1"/>
    <col min="4337" max="4337" width="11.25" style="43" customWidth="1"/>
    <col min="4338" max="4338" width="9.125" style="43" customWidth="1"/>
    <col min="4339" max="4339" width="11.5" style="43" customWidth="1"/>
    <col min="4340" max="4340" width="21.75" style="43" customWidth="1"/>
    <col min="4341" max="4341" width="12" style="43" customWidth="1"/>
    <col min="4342" max="4342" width="10.875" style="43" customWidth="1"/>
    <col min="4343" max="4343" width="26.375" style="43" customWidth="1"/>
    <col min="4344" max="4344" width="12" style="43" customWidth="1"/>
    <col min="4345" max="4345" width="9.375" style="43" bestFit="1" customWidth="1"/>
    <col min="4346" max="4346" width="10.125" style="43" customWidth="1"/>
    <col min="4347" max="4347" width="10.625" style="43" bestFit="1" customWidth="1"/>
    <col min="4348" max="4348" width="9.5" style="43" customWidth="1"/>
    <col min="4349" max="4349" width="12.75" style="43" customWidth="1"/>
    <col min="4350" max="4350" width="22.25" style="43" customWidth="1"/>
    <col min="4351" max="4351" width="17.375" style="43" customWidth="1"/>
    <col min="4352" max="4352" width="9.875" style="43" customWidth="1"/>
    <col min="4353" max="4353" width="10.5" style="43" customWidth="1"/>
    <col min="4354" max="4354" width="38.25" style="43" customWidth="1"/>
    <col min="4355" max="4355" width="14.375" style="43" customWidth="1"/>
    <col min="4356" max="4356" width="37.875" style="43" customWidth="1"/>
    <col min="4357" max="4357" width="12.625" style="43" customWidth="1"/>
    <col min="4358" max="4358" width="6.25" style="43" customWidth="1"/>
    <col min="4359" max="4582" width="8" style="43" customWidth="1"/>
    <col min="4583" max="4583" width="4.5" style="43" customWidth="1"/>
    <col min="4584" max="4584" width="31.25" style="43" customWidth="1"/>
    <col min="4585" max="4585" width="13.25" style="43" bestFit="1" customWidth="1"/>
    <col min="4586" max="4586" width="7.25" style="43" customWidth="1"/>
    <col min="4587" max="4587" width="10.25" style="43"/>
    <col min="4588" max="4588" width="8.25" style="43" customWidth="1"/>
    <col min="4589" max="4589" width="31.25" style="43" customWidth="1"/>
    <col min="4590" max="4590" width="14.5" style="43" customWidth="1"/>
    <col min="4591" max="4591" width="17.125" style="43" customWidth="1"/>
    <col min="4592" max="4592" width="10.25" style="43" customWidth="1"/>
    <col min="4593" max="4593" width="11.25" style="43" customWidth="1"/>
    <col min="4594" max="4594" width="9.125" style="43" customWidth="1"/>
    <col min="4595" max="4595" width="11.5" style="43" customWidth="1"/>
    <col min="4596" max="4596" width="21.75" style="43" customWidth="1"/>
    <col min="4597" max="4597" width="12" style="43" customWidth="1"/>
    <col min="4598" max="4598" width="10.875" style="43" customWidth="1"/>
    <col min="4599" max="4599" width="26.375" style="43" customWidth="1"/>
    <col min="4600" max="4600" width="12" style="43" customWidth="1"/>
    <col min="4601" max="4601" width="9.375" style="43" bestFit="1" customWidth="1"/>
    <col min="4602" max="4602" width="10.125" style="43" customWidth="1"/>
    <col min="4603" max="4603" width="10.625" style="43" bestFit="1" customWidth="1"/>
    <col min="4604" max="4604" width="9.5" style="43" customWidth="1"/>
    <col min="4605" max="4605" width="12.75" style="43" customWidth="1"/>
    <col min="4606" max="4606" width="22.25" style="43" customWidth="1"/>
    <col min="4607" max="4607" width="17.375" style="43" customWidth="1"/>
    <col min="4608" max="4608" width="9.875" style="43" customWidth="1"/>
    <col min="4609" max="4609" width="10.5" style="43" customWidth="1"/>
    <col min="4610" max="4610" width="38.25" style="43" customWidth="1"/>
    <col min="4611" max="4611" width="14.375" style="43" customWidth="1"/>
    <col min="4612" max="4612" width="37.875" style="43" customWidth="1"/>
    <col min="4613" max="4613" width="12.625" style="43" customWidth="1"/>
    <col min="4614" max="4614" width="6.25" style="43" customWidth="1"/>
    <col min="4615" max="4838" width="8" style="43" customWidth="1"/>
    <col min="4839" max="4839" width="4.5" style="43" customWidth="1"/>
    <col min="4840" max="4840" width="31.25" style="43" customWidth="1"/>
    <col min="4841" max="4841" width="13.25" style="43" bestFit="1" customWidth="1"/>
    <col min="4842" max="4842" width="7.25" style="43" customWidth="1"/>
    <col min="4843" max="4843" width="10.25" style="43"/>
    <col min="4844" max="4844" width="8.25" style="43" customWidth="1"/>
    <col min="4845" max="4845" width="31.25" style="43" customWidth="1"/>
    <col min="4846" max="4846" width="14.5" style="43" customWidth="1"/>
    <col min="4847" max="4847" width="17.125" style="43" customWidth="1"/>
    <col min="4848" max="4848" width="10.25" style="43" customWidth="1"/>
    <col min="4849" max="4849" width="11.25" style="43" customWidth="1"/>
    <col min="4850" max="4850" width="9.125" style="43" customWidth="1"/>
    <col min="4851" max="4851" width="11.5" style="43" customWidth="1"/>
    <col min="4852" max="4852" width="21.75" style="43" customWidth="1"/>
    <col min="4853" max="4853" width="12" style="43" customWidth="1"/>
    <col min="4854" max="4854" width="10.875" style="43" customWidth="1"/>
    <col min="4855" max="4855" width="26.375" style="43" customWidth="1"/>
    <col min="4856" max="4856" width="12" style="43" customWidth="1"/>
    <col min="4857" max="4857" width="9.375" style="43" bestFit="1" customWidth="1"/>
    <col min="4858" max="4858" width="10.125" style="43" customWidth="1"/>
    <col min="4859" max="4859" width="10.625" style="43" bestFit="1" customWidth="1"/>
    <col min="4860" max="4860" width="9.5" style="43" customWidth="1"/>
    <col min="4861" max="4861" width="12.75" style="43" customWidth="1"/>
    <col min="4862" max="4862" width="22.25" style="43" customWidth="1"/>
    <col min="4863" max="4863" width="17.375" style="43" customWidth="1"/>
    <col min="4864" max="4864" width="9.875" style="43" customWidth="1"/>
    <col min="4865" max="4865" width="10.5" style="43" customWidth="1"/>
    <col min="4866" max="4866" width="38.25" style="43" customWidth="1"/>
    <col min="4867" max="4867" width="14.375" style="43" customWidth="1"/>
    <col min="4868" max="4868" width="37.875" style="43" customWidth="1"/>
    <col min="4869" max="4869" width="12.625" style="43" customWidth="1"/>
    <col min="4870" max="4870" width="6.25" style="43" customWidth="1"/>
    <col min="4871" max="5094" width="8" style="43" customWidth="1"/>
    <col min="5095" max="5095" width="4.5" style="43" customWidth="1"/>
    <col min="5096" max="5096" width="31.25" style="43" customWidth="1"/>
    <col min="5097" max="5097" width="13.25" style="43" bestFit="1" customWidth="1"/>
    <col min="5098" max="5098" width="7.25" style="43" customWidth="1"/>
    <col min="5099" max="5099" width="10.25" style="43"/>
    <col min="5100" max="5100" width="8.25" style="43" customWidth="1"/>
    <col min="5101" max="5101" width="31.25" style="43" customWidth="1"/>
    <col min="5102" max="5102" width="14.5" style="43" customWidth="1"/>
    <col min="5103" max="5103" width="17.125" style="43" customWidth="1"/>
    <col min="5104" max="5104" width="10.25" style="43" customWidth="1"/>
    <col min="5105" max="5105" width="11.25" style="43" customWidth="1"/>
    <col min="5106" max="5106" width="9.125" style="43" customWidth="1"/>
    <col min="5107" max="5107" width="11.5" style="43" customWidth="1"/>
    <col min="5108" max="5108" width="21.75" style="43" customWidth="1"/>
    <col min="5109" max="5109" width="12" style="43" customWidth="1"/>
    <col min="5110" max="5110" width="10.875" style="43" customWidth="1"/>
    <col min="5111" max="5111" width="26.375" style="43" customWidth="1"/>
    <col min="5112" max="5112" width="12" style="43" customWidth="1"/>
    <col min="5113" max="5113" width="9.375" style="43" bestFit="1" customWidth="1"/>
    <col min="5114" max="5114" width="10.125" style="43" customWidth="1"/>
    <col min="5115" max="5115" width="10.625" style="43" bestFit="1" customWidth="1"/>
    <col min="5116" max="5116" width="9.5" style="43" customWidth="1"/>
    <col min="5117" max="5117" width="12.75" style="43" customWidth="1"/>
    <col min="5118" max="5118" width="22.25" style="43" customWidth="1"/>
    <col min="5119" max="5119" width="17.375" style="43" customWidth="1"/>
    <col min="5120" max="5120" width="9.875" style="43" customWidth="1"/>
    <col min="5121" max="5121" width="10.5" style="43" customWidth="1"/>
    <col min="5122" max="5122" width="38.25" style="43" customWidth="1"/>
    <col min="5123" max="5123" width="14.375" style="43" customWidth="1"/>
    <col min="5124" max="5124" width="37.875" style="43" customWidth="1"/>
    <col min="5125" max="5125" width="12.625" style="43" customWidth="1"/>
    <col min="5126" max="5126" width="6.25" style="43" customWidth="1"/>
    <col min="5127" max="5350" width="8" style="43" customWidth="1"/>
    <col min="5351" max="5351" width="4.5" style="43" customWidth="1"/>
    <col min="5352" max="5352" width="31.25" style="43" customWidth="1"/>
    <col min="5353" max="5353" width="13.25" style="43" bestFit="1" customWidth="1"/>
    <col min="5354" max="5354" width="7.25" style="43" customWidth="1"/>
    <col min="5355" max="5355" width="10.25" style="43"/>
    <col min="5356" max="5356" width="8.25" style="43" customWidth="1"/>
    <col min="5357" max="5357" width="31.25" style="43" customWidth="1"/>
    <col min="5358" max="5358" width="14.5" style="43" customWidth="1"/>
    <col min="5359" max="5359" width="17.125" style="43" customWidth="1"/>
    <col min="5360" max="5360" width="10.25" style="43" customWidth="1"/>
    <col min="5361" max="5361" width="11.25" style="43" customWidth="1"/>
    <col min="5362" max="5362" width="9.125" style="43" customWidth="1"/>
    <col min="5363" max="5363" width="11.5" style="43" customWidth="1"/>
    <col min="5364" max="5364" width="21.75" style="43" customWidth="1"/>
    <col min="5365" max="5365" width="12" style="43" customWidth="1"/>
    <col min="5366" max="5366" width="10.875" style="43" customWidth="1"/>
    <col min="5367" max="5367" width="26.375" style="43" customWidth="1"/>
    <col min="5368" max="5368" width="12" style="43" customWidth="1"/>
    <col min="5369" max="5369" width="9.375" style="43" bestFit="1" customWidth="1"/>
    <col min="5370" max="5370" width="10.125" style="43" customWidth="1"/>
    <col min="5371" max="5371" width="10.625" style="43" bestFit="1" customWidth="1"/>
    <col min="5372" max="5372" width="9.5" style="43" customWidth="1"/>
    <col min="5373" max="5373" width="12.75" style="43" customWidth="1"/>
    <col min="5374" max="5374" width="22.25" style="43" customWidth="1"/>
    <col min="5375" max="5375" width="17.375" style="43" customWidth="1"/>
    <col min="5376" max="5376" width="9.875" style="43" customWidth="1"/>
    <col min="5377" max="5377" width="10.5" style="43" customWidth="1"/>
    <col min="5378" max="5378" width="38.25" style="43" customWidth="1"/>
    <col min="5379" max="5379" width="14.375" style="43" customWidth="1"/>
    <col min="5380" max="5380" width="37.875" style="43" customWidth="1"/>
    <col min="5381" max="5381" width="12.625" style="43" customWidth="1"/>
    <col min="5382" max="5382" width="6.25" style="43" customWidth="1"/>
    <col min="5383" max="5606" width="8" style="43" customWidth="1"/>
    <col min="5607" max="5607" width="4.5" style="43" customWidth="1"/>
    <col min="5608" max="5608" width="31.25" style="43" customWidth="1"/>
    <col min="5609" max="5609" width="13.25" style="43" bestFit="1" customWidth="1"/>
    <col min="5610" max="5610" width="7.25" style="43" customWidth="1"/>
    <col min="5611" max="5611" width="10.25" style="43"/>
    <col min="5612" max="5612" width="8.25" style="43" customWidth="1"/>
    <col min="5613" max="5613" width="31.25" style="43" customWidth="1"/>
    <col min="5614" max="5614" width="14.5" style="43" customWidth="1"/>
    <col min="5615" max="5615" width="17.125" style="43" customWidth="1"/>
    <col min="5616" max="5616" width="10.25" style="43" customWidth="1"/>
    <col min="5617" max="5617" width="11.25" style="43" customWidth="1"/>
    <col min="5618" max="5618" width="9.125" style="43" customWidth="1"/>
    <col min="5619" max="5619" width="11.5" style="43" customWidth="1"/>
    <col min="5620" max="5620" width="21.75" style="43" customWidth="1"/>
    <col min="5621" max="5621" width="12" style="43" customWidth="1"/>
    <col min="5622" max="5622" width="10.875" style="43" customWidth="1"/>
    <col min="5623" max="5623" width="26.375" style="43" customWidth="1"/>
    <col min="5624" max="5624" width="12" style="43" customWidth="1"/>
    <col min="5625" max="5625" width="9.375" style="43" bestFit="1" customWidth="1"/>
    <col min="5626" max="5626" width="10.125" style="43" customWidth="1"/>
    <col min="5627" max="5627" width="10.625" style="43" bestFit="1" customWidth="1"/>
    <col min="5628" max="5628" width="9.5" style="43" customWidth="1"/>
    <col min="5629" max="5629" width="12.75" style="43" customWidth="1"/>
    <col min="5630" max="5630" width="22.25" style="43" customWidth="1"/>
    <col min="5631" max="5631" width="17.375" style="43" customWidth="1"/>
    <col min="5632" max="5632" width="9.875" style="43" customWidth="1"/>
    <col min="5633" max="5633" width="10.5" style="43" customWidth="1"/>
    <col min="5634" max="5634" width="38.25" style="43" customWidth="1"/>
    <col min="5635" max="5635" width="14.375" style="43" customWidth="1"/>
    <col min="5636" max="5636" width="37.875" style="43" customWidth="1"/>
    <col min="5637" max="5637" width="12.625" style="43" customWidth="1"/>
    <col min="5638" max="5638" width="6.25" style="43" customWidth="1"/>
    <col min="5639" max="5862" width="8" style="43" customWidth="1"/>
    <col min="5863" max="5863" width="4.5" style="43" customWidth="1"/>
    <col min="5864" max="5864" width="31.25" style="43" customWidth="1"/>
    <col min="5865" max="5865" width="13.25" style="43" bestFit="1" customWidth="1"/>
    <col min="5866" max="5866" width="7.25" style="43" customWidth="1"/>
    <col min="5867" max="5867" width="10.25" style="43"/>
    <col min="5868" max="5868" width="8.25" style="43" customWidth="1"/>
    <col min="5869" max="5869" width="31.25" style="43" customWidth="1"/>
    <col min="5870" max="5870" width="14.5" style="43" customWidth="1"/>
    <col min="5871" max="5871" width="17.125" style="43" customWidth="1"/>
    <col min="5872" max="5872" width="10.25" style="43" customWidth="1"/>
    <col min="5873" max="5873" width="11.25" style="43" customWidth="1"/>
    <col min="5874" max="5874" width="9.125" style="43" customWidth="1"/>
    <col min="5875" max="5875" width="11.5" style="43" customWidth="1"/>
    <col min="5876" max="5876" width="21.75" style="43" customWidth="1"/>
    <col min="5877" max="5877" width="12" style="43" customWidth="1"/>
    <col min="5878" max="5878" width="10.875" style="43" customWidth="1"/>
    <col min="5879" max="5879" width="26.375" style="43" customWidth="1"/>
    <col min="5880" max="5880" width="12" style="43" customWidth="1"/>
    <col min="5881" max="5881" width="9.375" style="43" bestFit="1" customWidth="1"/>
    <col min="5882" max="5882" width="10.125" style="43" customWidth="1"/>
    <col min="5883" max="5883" width="10.625" style="43" bestFit="1" customWidth="1"/>
    <col min="5884" max="5884" width="9.5" style="43" customWidth="1"/>
    <col min="5885" max="5885" width="12.75" style="43" customWidth="1"/>
    <col min="5886" max="5886" width="22.25" style="43" customWidth="1"/>
    <col min="5887" max="5887" width="17.375" style="43" customWidth="1"/>
    <col min="5888" max="5888" width="9.875" style="43" customWidth="1"/>
    <col min="5889" max="5889" width="10.5" style="43" customWidth="1"/>
    <col min="5890" max="5890" width="38.25" style="43" customWidth="1"/>
    <col min="5891" max="5891" width="14.375" style="43" customWidth="1"/>
    <col min="5892" max="5892" width="37.875" style="43" customWidth="1"/>
    <col min="5893" max="5893" width="12.625" style="43" customWidth="1"/>
    <col min="5894" max="5894" width="6.25" style="43" customWidth="1"/>
    <col min="5895" max="6118" width="8" style="43" customWidth="1"/>
    <col min="6119" max="6119" width="4.5" style="43" customWidth="1"/>
    <col min="6120" max="6120" width="31.25" style="43" customWidth="1"/>
    <col min="6121" max="6121" width="13.25" style="43" bestFit="1" customWidth="1"/>
    <col min="6122" max="6122" width="7.25" style="43" customWidth="1"/>
    <col min="6123" max="6123" width="10.25" style="43"/>
    <col min="6124" max="6124" width="8.25" style="43" customWidth="1"/>
    <col min="6125" max="6125" width="31.25" style="43" customWidth="1"/>
    <col min="6126" max="6126" width="14.5" style="43" customWidth="1"/>
    <col min="6127" max="6127" width="17.125" style="43" customWidth="1"/>
    <col min="6128" max="6128" width="10.25" style="43" customWidth="1"/>
    <col min="6129" max="6129" width="11.25" style="43" customWidth="1"/>
    <col min="6130" max="6130" width="9.125" style="43" customWidth="1"/>
    <col min="6131" max="6131" width="11.5" style="43" customWidth="1"/>
    <col min="6132" max="6132" width="21.75" style="43" customWidth="1"/>
    <col min="6133" max="6133" width="12" style="43" customWidth="1"/>
    <col min="6134" max="6134" width="10.875" style="43" customWidth="1"/>
    <col min="6135" max="6135" width="26.375" style="43" customWidth="1"/>
    <col min="6136" max="6136" width="12" style="43" customWidth="1"/>
    <col min="6137" max="6137" width="9.375" style="43" bestFit="1" customWidth="1"/>
    <col min="6138" max="6138" width="10.125" style="43" customWidth="1"/>
    <col min="6139" max="6139" width="10.625" style="43" bestFit="1" customWidth="1"/>
    <col min="6140" max="6140" width="9.5" style="43" customWidth="1"/>
    <col min="6141" max="6141" width="12.75" style="43" customWidth="1"/>
    <col min="6142" max="6142" width="22.25" style="43" customWidth="1"/>
    <col min="6143" max="6143" width="17.375" style="43" customWidth="1"/>
    <col min="6144" max="6144" width="9.875" style="43" customWidth="1"/>
    <col min="6145" max="6145" width="10.5" style="43" customWidth="1"/>
    <col min="6146" max="6146" width="38.25" style="43" customWidth="1"/>
    <col min="6147" max="6147" width="14.375" style="43" customWidth="1"/>
    <col min="6148" max="6148" width="37.875" style="43" customWidth="1"/>
    <col min="6149" max="6149" width="12.625" style="43" customWidth="1"/>
    <col min="6150" max="6150" width="6.25" style="43" customWidth="1"/>
    <col min="6151" max="6374" width="8" style="43" customWidth="1"/>
    <col min="6375" max="6375" width="4.5" style="43" customWidth="1"/>
    <col min="6376" max="6376" width="31.25" style="43" customWidth="1"/>
    <col min="6377" max="6377" width="13.25" style="43" bestFit="1" customWidth="1"/>
    <col min="6378" max="6378" width="7.25" style="43" customWidth="1"/>
    <col min="6379" max="6379" width="10.25" style="43"/>
    <col min="6380" max="6380" width="8.25" style="43" customWidth="1"/>
    <col min="6381" max="6381" width="31.25" style="43" customWidth="1"/>
    <col min="6382" max="6382" width="14.5" style="43" customWidth="1"/>
    <col min="6383" max="6383" width="17.125" style="43" customWidth="1"/>
    <col min="6384" max="6384" width="10.25" style="43" customWidth="1"/>
    <col min="6385" max="6385" width="11.25" style="43" customWidth="1"/>
    <col min="6386" max="6386" width="9.125" style="43" customWidth="1"/>
    <col min="6387" max="6387" width="11.5" style="43" customWidth="1"/>
    <col min="6388" max="6388" width="21.75" style="43" customWidth="1"/>
    <col min="6389" max="6389" width="12" style="43" customWidth="1"/>
    <col min="6390" max="6390" width="10.875" style="43" customWidth="1"/>
    <col min="6391" max="6391" width="26.375" style="43" customWidth="1"/>
    <col min="6392" max="6392" width="12" style="43" customWidth="1"/>
    <col min="6393" max="6393" width="9.375" style="43" bestFit="1" customWidth="1"/>
    <col min="6394" max="6394" width="10.125" style="43" customWidth="1"/>
    <col min="6395" max="6395" width="10.625" style="43" bestFit="1" customWidth="1"/>
    <col min="6396" max="6396" width="9.5" style="43" customWidth="1"/>
    <col min="6397" max="6397" width="12.75" style="43" customWidth="1"/>
    <col min="6398" max="6398" width="22.25" style="43" customWidth="1"/>
    <col min="6399" max="6399" width="17.375" style="43" customWidth="1"/>
    <col min="6400" max="6400" width="9.875" style="43" customWidth="1"/>
    <col min="6401" max="6401" width="10.5" style="43" customWidth="1"/>
    <col min="6402" max="6402" width="38.25" style="43" customWidth="1"/>
    <col min="6403" max="6403" width="14.375" style="43" customWidth="1"/>
    <col min="6404" max="6404" width="37.875" style="43" customWidth="1"/>
    <col min="6405" max="6405" width="12.625" style="43" customWidth="1"/>
    <col min="6406" max="6406" width="6.25" style="43" customWidth="1"/>
    <col min="6407" max="6630" width="8" style="43" customWidth="1"/>
    <col min="6631" max="6631" width="4.5" style="43" customWidth="1"/>
    <col min="6632" max="6632" width="31.25" style="43" customWidth="1"/>
    <col min="6633" max="6633" width="13.25" style="43" bestFit="1" customWidth="1"/>
    <col min="6634" max="6634" width="7.25" style="43" customWidth="1"/>
    <col min="6635" max="6635" width="10.25" style="43"/>
    <col min="6636" max="6636" width="8.25" style="43" customWidth="1"/>
    <col min="6637" max="6637" width="31.25" style="43" customWidth="1"/>
    <col min="6638" max="6638" width="14.5" style="43" customWidth="1"/>
    <col min="6639" max="6639" width="17.125" style="43" customWidth="1"/>
    <col min="6640" max="6640" width="10.25" style="43" customWidth="1"/>
    <col min="6641" max="6641" width="11.25" style="43" customWidth="1"/>
    <col min="6642" max="6642" width="9.125" style="43" customWidth="1"/>
    <col min="6643" max="6643" width="11.5" style="43" customWidth="1"/>
    <col min="6644" max="6644" width="21.75" style="43" customWidth="1"/>
    <col min="6645" max="6645" width="12" style="43" customWidth="1"/>
    <col min="6646" max="6646" width="10.875" style="43" customWidth="1"/>
    <col min="6647" max="6647" width="26.375" style="43" customWidth="1"/>
    <col min="6648" max="6648" width="12" style="43" customWidth="1"/>
    <col min="6649" max="6649" width="9.375" style="43" bestFit="1" customWidth="1"/>
    <col min="6650" max="6650" width="10.125" style="43" customWidth="1"/>
    <col min="6651" max="6651" width="10.625" style="43" bestFit="1" customWidth="1"/>
    <col min="6652" max="6652" width="9.5" style="43" customWidth="1"/>
    <col min="6653" max="6653" width="12.75" style="43" customWidth="1"/>
    <col min="6654" max="6654" width="22.25" style="43" customWidth="1"/>
    <col min="6655" max="6655" width="17.375" style="43" customWidth="1"/>
    <col min="6656" max="6656" width="9.875" style="43" customWidth="1"/>
    <col min="6657" max="6657" width="10.5" style="43" customWidth="1"/>
    <col min="6658" max="6658" width="38.25" style="43" customWidth="1"/>
    <col min="6659" max="6659" width="14.375" style="43" customWidth="1"/>
    <col min="6660" max="6660" width="37.875" style="43" customWidth="1"/>
    <col min="6661" max="6661" width="12.625" style="43" customWidth="1"/>
    <col min="6662" max="6662" width="6.25" style="43" customWidth="1"/>
    <col min="6663" max="6886" width="8" style="43" customWidth="1"/>
    <col min="6887" max="6887" width="4.5" style="43" customWidth="1"/>
    <col min="6888" max="6888" width="31.25" style="43" customWidth="1"/>
    <col min="6889" max="6889" width="13.25" style="43" bestFit="1" customWidth="1"/>
    <col min="6890" max="6890" width="7.25" style="43" customWidth="1"/>
    <col min="6891" max="6891" width="10.25" style="43"/>
    <col min="6892" max="6892" width="8.25" style="43" customWidth="1"/>
    <col min="6893" max="6893" width="31.25" style="43" customWidth="1"/>
    <col min="6894" max="6894" width="14.5" style="43" customWidth="1"/>
    <col min="6895" max="6895" width="17.125" style="43" customWidth="1"/>
    <col min="6896" max="6896" width="10.25" style="43" customWidth="1"/>
    <col min="6897" max="6897" width="11.25" style="43" customWidth="1"/>
    <col min="6898" max="6898" width="9.125" style="43" customWidth="1"/>
    <col min="6899" max="6899" width="11.5" style="43" customWidth="1"/>
    <col min="6900" max="6900" width="21.75" style="43" customWidth="1"/>
    <col min="6901" max="6901" width="12" style="43" customWidth="1"/>
    <col min="6902" max="6902" width="10.875" style="43" customWidth="1"/>
    <col min="6903" max="6903" width="26.375" style="43" customWidth="1"/>
    <col min="6904" max="6904" width="12" style="43" customWidth="1"/>
    <col min="6905" max="6905" width="9.375" style="43" bestFit="1" customWidth="1"/>
    <col min="6906" max="6906" width="10.125" style="43" customWidth="1"/>
    <col min="6907" max="6907" width="10.625" style="43" bestFit="1" customWidth="1"/>
    <col min="6908" max="6908" width="9.5" style="43" customWidth="1"/>
    <col min="6909" max="6909" width="12.75" style="43" customWidth="1"/>
    <col min="6910" max="6910" width="22.25" style="43" customWidth="1"/>
    <col min="6911" max="6911" width="17.375" style="43" customWidth="1"/>
    <col min="6912" max="6912" width="9.875" style="43" customWidth="1"/>
    <col min="6913" max="6913" width="10.5" style="43" customWidth="1"/>
    <col min="6914" max="6914" width="38.25" style="43" customWidth="1"/>
    <col min="6915" max="6915" width="14.375" style="43" customWidth="1"/>
    <col min="6916" max="6916" width="37.875" style="43" customWidth="1"/>
    <col min="6917" max="6917" width="12.625" style="43" customWidth="1"/>
    <col min="6918" max="6918" width="6.25" style="43" customWidth="1"/>
    <col min="6919" max="7142" width="8" style="43" customWidth="1"/>
    <col min="7143" max="7143" width="4.5" style="43" customWidth="1"/>
    <col min="7144" max="7144" width="31.25" style="43" customWidth="1"/>
    <col min="7145" max="7145" width="13.25" style="43" bestFit="1" customWidth="1"/>
    <col min="7146" max="7146" width="7.25" style="43" customWidth="1"/>
    <col min="7147" max="7147" width="10.25" style="43"/>
    <col min="7148" max="7148" width="8.25" style="43" customWidth="1"/>
    <col min="7149" max="7149" width="31.25" style="43" customWidth="1"/>
    <col min="7150" max="7150" width="14.5" style="43" customWidth="1"/>
    <col min="7151" max="7151" width="17.125" style="43" customWidth="1"/>
    <col min="7152" max="7152" width="10.25" style="43" customWidth="1"/>
    <col min="7153" max="7153" width="11.25" style="43" customWidth="1"/>
    <col min="7154" max="7154" width="9.125" style="43" customWidth="1"/>
    <col min="7155" max="7155" width="11.5" style="43" customWidth="1"/>
    <col min="7156" max="7156" width="21.75" style="43" customWidth="1"/>
    <col min="7157" max="7157" width="12" style="43" customWidth="1"/>
    <col min="7158" max="7158" width="10.875" style="43" customWidth="1"/>
    <col min="7159" max="7159" width="26.375" style="43" customWidth="1"/>
    <col min="7160" max="7160" width="12" style="43" customWidth="1"/>
    <col min="7161" max="7161" width="9.375" style="43" bestFit="1" customWidth="1"/>
    <col min="7162" max="7162" width="10.125" style="43" customWidth="1"/>
    <col min="7163" max="7163" width="10.625" style="43" bestFit="1" customWidth="1"/>
    <col min="7164" max="7164" width="9.5" style="43" customWidth="1"/>
    <col min="7165" max="7165" width="12.75" style="43" customWidth="1"/>
    <col min="7166" max="7166" width="22.25" style="43" customWidth="1"/>
    <col min="7167" max="7167" width="17.375" style="43" customWidth="1"/>
    <col min="7168" max="7168" width="9.875" style="43" customWidth="1"/>
    <col min="7169" max="7169" width="10.5" style="43" customWidth="1"/>
    <col min="7170" max="7170" width="38.25" style="43" customWidth="1"/>
    <col min="7171" max="7171" width="14.375" style="43" customWidth="1"/>
    <col min="7172" max="7172" width="37.875" style="43" customWidth="1"/>
    <col min="7173" max="7173" width="12.625" style="43" customWidth="1"/>
    <col min="7174" max="7174" width="6.25" style="43" customWidth="1"/>
    <col min="7175" max="7398" width="8" style="43" customWidth="1"/>
    <col min="7399" max="7399" width="4.5" style="43" customWidth="1"/>
    <col min="7400" max="7400" width="31.25" style="43" customWidth="1"/>
    <col min="7401" max="7401" width="13.25" style="43" bestFit="1" customWidth="1"/>
    <col min="7402" max="7402" width="7.25" style="43" customWidth="1"/>
    <col min="7403" max="7403" width="10.25" style="43"/>
    <col min="7404" max="7404" width="8.25" style="43" customWidth="1"/>
    <col min="7405" max="7405" width="31.25" style="43" customWidth="1"/>
    <col min="7406" max="7406" width="14.5" style="43" customWidth="1"/>
    <col min="7407" max="7407" width="17.125" style="43" customWidth="1"/>
    <col min="7408" max="7408" width="10.25" style="43" customWidth="1"/>
    <col min="7409" max="7409" width="11.25" style="43" customWidth="1"/>
    <col min="7410" max="7410" width="9.125" style="43" customWidth="1"/>
    <col min="7411" max="7411" width="11.5" style="43" customWidth="1"/>
    <col min="7412" max="7412" width="21.75" style="43" customWidth="1"/>
    <col min="7413" max="7413" width="12" style="43" customWidth="1"/>
    <col min="7414" max="7414" width="10.875" style="43" customWidth="1"/>
    <col min="7415" max="7415" width="26.375" style="43" customWidth="1"/>
    <col min="7416" max="7416" width="12" style="43" customWidth="1"/>
    <col min="7417" max="7417" width="9.375" style="43" bestFit="1" customWidth="1"/>
    <col min="7418" max="7418" width="10.125" style="43" customWidth="1"/>
    <col min="7419" max="7419" width="10.625" style="43" bestFit="1" customWidth="1"/>
    <col min="7420" max="7420" width="9.5" style="43" customWidth="1"/>
    <col min="7421" max="7421" width="12.75" style="43" customWidth="1"/>
    <col min="7422" max="7422" width="22.25" style="43" customWidth="1"/>
    <col min="7423" max="7423" width="17.375" style="43" customWidth="1"/>
    <col min="7424" max="7424" width="9.875" style="43" customWidth="1"/>
    <col min="7425" max="7425" width="10.5" style="43" customWidth="1"/>
    <col min="7426" max="7426" width="38.25" style="43" customWidth="1"/>
    <col min="7427" max="7427" width="14.375" style="43" customWidth="1"/>
    <col min="7428" max="7428" width="37.875" style="43" customWidth="1"/>
    <col min="7429" max="7429" width="12.625" style="43" customWidth="1"/>
    <col min="7430" max="7430" width="6.25" style="43" customWidth="1"/>
    <col min="7431" max="7654" width="8" style="43" customWidth="1"/>
    <col min="7655" max="7655" width="4.5" style="43" customWidth="1"/>
    <col min="7656" max="7656" width="31.25" style="43" customWidth="1"/>
    <col min="7657" max="7657" width="13.25" style="43" bestFit="1" customWidth="1"/>
    <col min="7658" max="7658" width="7.25" style="43" customWidth="1"/>
    <col min="7659" max="7659" width="10.25" style="43"/>
    <col min="7660" max="7660" width="8.25" style="43" customWidth="1"/>
    <col min="7661" max="7661" width="31.25" style="43" customWidth="1"/>
    <col min="7662" max="7662" width="14.5" style="43" customWidth="1"/>
    <col min="7663" max="7663" width="17.125" style="43" customWidth="1"/>
    <col min="7664" max="7664" width="10.25" style="43" customWidth="1"/>
    <col min="7665" max="7665" width="11.25" style="43" customWidth="1"/>
    <col min="7666" max="7666" width="9.125" style="43" customWidth="1"/>
    <col min="7667" max="7667" width="11.5" style="43" customWidth="1"/>
    <col min="7668" max="7668" width="21.75" style="43" customWidth="1"/>
    <col min="7669" max="7669" width="12" style="43" customWidth="1"/>
    <col min="7670" max="7670" width="10.875" style="43" customWidth="1"/>
    <col min="7671" max="7671" width="26.375" style="43" customWidth="1"/>
    <col min="7672" max="7672" width="12" style="43" customWidth="1"/>
    <col min="7673" max="7673" width="9.375" style="43" bestFit="1" customWidth="1"/>
    <col min="7674" max="7674" width="10.125" style="43" customWidth="1"/>
    <col min="7675" max="7675" width="10.625" style="43" bestFit="1" customWidth="1"/>
    <col min="7676" max="7676" width="9.5" style="43" customWidth="1"/>
    <col min="7677" max="7677" width="12.75" style="43" customWidth="1"/>
    <col min="7678" max="7678" width="22.25" style="43" customWidth="1"/>
    <col min="7679" max="7679" width="17.375" style="43" customWidth="1"/>
    <col min="7680" max="7680" width="9.875" style="43" customWidth="1"/>
    <col min="7681" max="7681" width="10.5" style="43" customWidth="1"/>
    <col min="7682" max="7682" width="38.25" style="43" customWidth="1"/>
    <col min="7683" max="7683" width="14.375" style="43" customWidth="1"/>
    <col min="7684" max="7684" width="37.875" style="43" customWidth="1"/>
    <col min="7685" max="7685" width="12.625" style="43" customWidth="1"/>
    <col min="7686" max="7686" width="6.25" style="43" customWidth="1"/>
    <col min="7687" max="7910" width="8" style="43" customWidth="1"/>
    <col min="7911" max="7911" width="4.5" style="43" customWidth="1"/>
    <col min="7912" max="7912" width="31.25" style="43" customWidth="1"/>
    <col min="7913" max="7913" width="13.25" style="43" bestFit="1" customWidth="1"/>
    <col min="7914" max="7914" width="7.25" style="43" customWidth="1"/>
    <col min="7915" max="7915" width="10.25" style="43"/>
    <col min="7916" max="7916" width="8.25" style="43" customWidth="1"/>
    <col min="7917" max="7917" width="31.25" style="43" customWidth="1"/>
    <col min="7918" max="7918" width="14.5" style="43" customWidth="1"/>
    <col min="7919" max="7919" width="17.125" style="43" customWidth="1"/>
    <col min="7920" max="7920" width="10.25" style="43" customWidth="1"/>
    <col min="7921" max="7921" width="11.25" style="43" customWidth="1"/>
    <col min="7922" max="7922" width="9.125" style="43" customWidth="1"/>
    <col min="7923" max="7923" width="11.5" style="43" customWidth="1"/>
    <col min="7924" max="7924" width="21.75" style="43" customWidth="1"/>
    <col min="7925" max="7925" width="12" style="43" customWidth="1"/>
    <col min="7926" max="7926" width="10.875" style="43" customWidth="1"/>
    <col min="7927" max="7927" width="26.375" style="43" customWidth="1"/>
    <col min="7928" max="7928" width="12" style="43" customWidth="1"/>
    <col min="7929" max="7929" width="9.375" style="43" bestFit="1" customWidth="1"/>
    <col min="7930" max="7930" width="10.125" style="43" customWidth="1"/>
    <col min="7931" max="7931" width="10.625" style="43" bestFit="1" customWidth="1"/>
    <col min="7932" max="7932" width="9.5" style="43" customWidth="1"/>
    <col min="7933" max="7933" width="12.75" style="43" customWidth="1"/>
    <col min="7934" max="7934" width="22.25" style="43" customWidth="1"/>
    <col min="7935" max="7935" width="17.375" style="43" customWidth="1"/>
    <col min="7936" max="7936" width="9.875" style="43" customWidth="1"/>
    <col min="7937" max="7937" width="10.5" style="43" customWidth="1"/>
    <col min="7938" max="7938" width="38.25" style="43" customWidth="1"/>
    <col min="7939" max="7939" width="14.375" style="43" customWidth="1"/>
    <col min="7940" max="7940" width="37.875" style="43" customWidth="1"/>
    <col min="7941" max="7941" width="12.625" style="43" customWidth="1"/>
    <col min="7942" max="7942" width="6.25" style="43" customWidth="1"/>
    <col min="7943" max="8166" width="8" style="43" customWidth="1"/>
    <col min="8167" max="8167" width="4.5" style="43" customWidth="1"/>
    <col min="8168" max="8168" width="31.25" style="43" customWidth="1"/>
    <col min="8169" max="8169" width="13.25" style="43" bestFit="1" customWidth="1"/>
    <col min="8170" max="8170" width="7.25" style="43" customWidth="1"/>
    <col min="8171" max="8171" width="10.25" style="43"/>
    <col min="8172" max="8172" width="8.25" style="43" customWidth="1"/>
    <col min="8173" max="8173" width="31.25" style="43" customWidth="1"/>
    <col min="8174" max="8174" width="14.5" style="43" customWidth="1"/>
    <col min="8175" max="8175" width="17.125" style="43" customWidth="1"/>
    <col min="8176" max="8176" width="10.25" style="43" customWidth="1"/>
    <col min="8177" max="8177" width="11.25" style="43" customWidth="1"/>
    <col min="8178" max="8178" width="9.125" style="43" customWidth="1"/>
    <col min="8179" max="8179" width="11.5" style="43" customWidth="1"/>
    <col min="8180" max="8180" width="21.75" style="43" customWidth="1"/>
    <col min="8181" max="8181" width="12" style="43" customWidth="1"/>
    <col min="8182" max="8182" width="10.875" style="43" customWidth="1"/>
    <col min="8183" max="8183" width="26.375" style="43" customWidth="1"/>
    <col min="8184" max="8184" width="12" style="43" customWidth="1"/>
    <col min="8185" max="8185" width="9.375" style="43" bestFit="1" customWidth="1"/>
    <col min="8186" max="8186" width="10.125" style="43" customWidth="1"/>
    <col min="8187" max="8187" width="10.625" style="43" bestFit="1" customWidth="1"/>
    <col min="8188" max="8188" width="9.5" style="43" customWidth="1"/>
    <col min="8189" max="8189" width="12.75" style="43" customWidth="1"/>
    <col min="8190" max="8190" width="22.25" style="43" customWidth="1"/>
    <col min="8191" max="8191" width="17.375" style="43" customWidth="1"/>
    <col min="8192" max="8192" width="9.875" style="43" customWidth="1"/>
    <col min="8193" max="8193" width="10.5" style="43" customWidth="1"/>
    <col min="8194" max="8194" width="38.25" style="43" customWidth="1"/>
    <col min="8195" max="8195" width="14.375" style="43" customWidth="1"/>
    <col min="8196" max="8196" width="37.875" style="43" customWidth="1"/>
    <col min="8197" max="8197" width="12.625" style="43" customWidth="1"/>
    <col min="8198" max="8198" width="6.25" style="43" customWidth="1"/>
    <col min="8199" max="8422" width="8" style="43" customWidth="1"/>
    <col min="8423" max="8423" width="4.5" style="43" customWidth="1"/>
    <col min="8424" max="8424" width="31.25" style="43" customWidth="1"/>
    <col min="8425" max="8425" width="13.25" style="43" bestFit="1" customWidth="1"/>
    <col min="8426" max="8426" width="7.25" style="43" customWidth="1"/>
    <col min="8427" max="8427" width="10.25" style="43"/>
    <col min="8428" max="8428" width="8.25" style="43" customWidth="1"/>
    <col min="8429" max="8429" width="31.25" style="43" customWidth="1"/>
    <col min="8430" max="8430" width="14.5" style="43" customWidth="1"/>
    <col min="8431" max="8431" width="17.125" style="43" customWidth="1"/>
    <col min="8432" max="8432" width="10.25" style="43" customWidth="1"/>
    <col min="8433" max="8433" width="11.25" style="43" customWidth="1"/>
    <col min="8434" max="8434" width="9.125" style="43" customWidth="1"/>
    <col min="8435" max="8435" width="11.5" style="43" customWidth="1"/>
    <col min="8436" max="8436" width="21.75" style="43" customWidth="1"/>
    <col min="8437" max="8437" width="12" style="43" customWidth="1"/>
    <col min="8438" max="8438" width="10.875" style="43" customWidth="1"/>
    <col min="8439" max="8439" width="26.375" style="43" customWidth="1"/>
    <col min="8440" max="8440" width="12" style="43" customWidth="1"/>
    <col min="8441" max="8441" width="9.375" style="43" bestFit="1" customWidth="1"/>
    <col min="8442" max="8442" width="10.125" style="43" customWidth="1"/>
    <col min="8443" max="8443" width="10.625" style="43" bestFit="1" customWidth="1"/>
    <col min="8444" max="8444" width="9.5" style="43" customWidth="1"/>
    <col min="8445" max="8445" width="12.75" style="43" customWidth="1"/>
    <col min="8446" max="8446" width="22.25" style="43" customWidth="1"/>
    <col min="8447" max="8447" width="17.375" style="43" customWidth="1"/>
    <col min="8448" max="8448" width="9.875" style="43" customWidth="1"/>
    <col min="8449" max="8449" width="10.5" style="43" customWidth="1"/>
    <col min="8450" max="8450" width="38.25" style="43" customWidth="1"/>
    <col min="8451" max="8451" width="14.375" style="43" customWidth="1"/>
    <col min="8452" max="8452" width="37.875" style="43" customWidth="1"/>
    <col min="8453" max="8453" width="12.625" style="43" customWidth="1"/>
    <col min="8454" max="8454" width="6.25" style="43" customWidth="1"/>
    <col min="8455" max="8678" width="8" style="43" customWidth="1"/>
    <col min="8679" max="8679" width="4.5" style="43" customWidth="1"/>
    <col min="8680" max="8680" width="31.25" style="43" customWidth="1"/>
    <col min="8681" max="8681" width="13.25" style="43" bestFit="1" customWidth="1"/>
    <col min="8682" max="8682" width="7.25" style="43" customWidth="1"/>
    <col min="8683" max="8683" width="10.25" style="43"/>
    <col min="8684" max="8684" width="8.25" style="43" customWidth="1"/>
    <col min="8685" max="8685" width="31.25" style="43" customWidth="1"/>
    <col min="8686" max="8686" width="14.5" style="43" customWidth="1"/>
    <col min="8687" max="8687" width="17.125" style="43" customWidth="1"/>
    <col min="8688" max="8688" width="10.25" style="43" customWidth="1"/>
    <col min="8689" max="8689" width="11.25" style="43" customWidth="1"/>
    <col min="8690" max="8690" width="9.125" style="43" customWidth="1"/>
    <col min="8691" max="8691" width="11.5" style="43" customWidth="1"/>
    <col min="8692" max="8692" width="21.75" style="43" customWidth="1"/>
    <col min="8693" max="8693" width="12" style="43" customWidth="1"/>
    <col min="8694" max="8694" width="10.875" style="43" customWidth="1"/>
    <col min="8695" max="8695" width="26.375" style="43" customWidth="1"/>
    <col min="8696" max="8696" width="12" style="43" customWidth="1"/>
    <col min="8697" max="8697" width="9.375" style="43" bestFit="1" customWidth="1"/>
    <col min="8698" max="8698" width="10.125" style="43" customWidth="1"/>
    <col min="8699" max="8699" width="10.625" style="43" bestFit="1" customWidth="1"/>
    <col min="8700" max="8700" width="9.5" style="43" customWidth="1"/>
    <col min="8701" max="8701" width="12.75" style="43" customWidth="1"/>
    <col min="8702" max="8702" width="22.25" style="43" customWidth="1"/>
    <col min="8703" max="8703" width="17.375" style="43" customWidth="1"/>
    <col min="8704" max="8704" width="9.875" style="43" customWidth="1"/>
    <col min="8705" max="8705" width="10.5" style="43" customWidth="1"/>
    <col min="8706" max="8706" width="38.25" style="43" customWidth="1"/>
    <col min="8707" max="8707" width="14.375" style="43" customWidth="1"/>
    <col min="8708" max="8708" width="37.875" style="43" customWidth="1"/>
    <col min="8709" max="8709" width="12.625" style="43" customWidth="1"/>
    <col min="8710" max="8710" width="6.25" style="43" customWidth="1"/>
    <col min="8711" max="8934" width="8" style="43" customWidth="1"/>
    <col min="8935" max="8935" width="4.5" style="43" customWidth="1"/>
    <col min="8936" max="8936" width="31.25" style="43" customWidth="1"/>
    <col min="8937" max="8937" width="13.25" style="43" bestFit="1" customWidth="1"/>
    <col min="8938" max="8938" width="7.25" style="43" customWidth="1"/>
    <col min="8939" max="8939" width="10.25" style="43"/>
    <col min="8940" max="8940" width="8.25" style="43" customWidth="1"/>
    <col min="8941" max="8941" width="31.25" style="43" customWidth="1"/>
    <col min="8942" max="8942" width="14.5" style="43" customWidth="1"/>
    <col min="8943" max="8943" width="17.125" style="43" customWidth="1"/>
    <col min="8944" max="8944" width="10.25" style="43" customWidth="1"/>
    <col min="8945" max="8945" width="11.25" style="43" customWidth="1"/>
    <col min="8946" max="8946" width="9.125" style="43" customWidth="1"/>
    <col min="8947" max="8947" width="11.5" style="43" customWidth="1"/>
    <col min="8948" max="8948" width="21.75" style="43" customWidth="1"/>
    <col min="8949" max="8949" width="12" style="43" customWidth="1"/>
    <col min="8950" max="8950" width="10.875" style="43" customWidth="1"/>
    <col min="8951" max="8951" width="26.375" style="43" customWidth="1"/>
    <col min="8952" max="8952" width="12" style="43" customWidth="1"/>
    <col min="8953" max="8953" width="9.375" style="43" bestFit="1" customWidth="1"/>
    <col min="8954" max="8954" width="10.125" style="43" customWidth="1"/>
    <col min="8955" max="8955" width="10.625" style="43" bestFit="1" customWidth="1"/>
    <col min="8956" max="8956" width="9.5" style="43" customWidth="1"/>
    <col min="8957" max="8957" width="12.75" style="43" customWidth="1"/>
    <col min="8958" max="8958" width="22.25" style="43" customWidth="1"/>
    <col min="8959" max="8959" width="17.375" style="43" customWidth="1"/>
    <col min="8960" max="8960" width="9.875" style="43" customWidth="1"/>
    <col min="8961" max="8961" width="10.5" style="43" customWidth="1"/>
    <col min="8962" max="8962" width="38.25" style="43" customWidth="1"/>
    <col min="8963" max="8963" width="14.375" style="43" customWidth="1"/>
    <col min="8964" max="8964" width="37.875" style="43" customWidth="1"/>
    <col min="8965" max="8965" width="12.625" style="43" customWidth="1"/>
    <col min="8966" max="8966" width="6.25" style="43" customWidth="1"/>
    <col min="8967" max="9190" width="8" style="43" customWidth="1"/>
    <col min="9191" max="9191" width="4.5" style="43" customWidth="1"/>
    <col min="9192" max="9192" width="31.25" style="43" customWidth="1"/>
    <col min="9193" max="9193" width="13.25" style="43" bestFit="1" customWidth="1"/>
    <col min="9194" max="9194" width="7.25" style="43" customWidth="1"/>
    <col min="9195" max="9195" width="10.25" style="43"/>
    <col min="9196" max="9196" width="8.25" style="43" customWidth="1"/>
    <col min="9197" max="9197" width="31.25" style="43" customWidth="1"/>
    <col min="9198" max="9198" width="14.5" style="43" customWidth="1"/>
    <col min="9199" max="9199" width="17.125" style="43" customWidth="1"/>
    <col min="9200" max="9200" width="10.25" style="43" customWidth="1"/>
    <col min="9201" max="9201" width="11.25" style="43" customWidth="1"/>
    <col min="9202" max="9202" width="9.125" style="43" customWidth="1"/>
    <col min="9203" max="9203" width="11.5" style="43" customWidth="1"/>
    <col min="9204" max="9204" width="21.75" style="43" customWidth="1"/>
    <col min="9205" max="9205" width="12" style="43" customWidth="1"/>
    <col min="9206" max="9206" width="10.875" style="43" customWidth="1"/>
    <col min="9207" max="9207" width="26.375" style="43" customWidth="1"/>
    <col min="9208" max="9208" width="12" style="43" customWidth="1"/>
    <col min="9209" max="9209" width="9.375" style="43" bestFit="1" customWidth="1"/>
    <col min="9210" max="9210" width="10.125" style="43" customWidth="1"/>
    <col min="9211" max="9211" width="10.625" style="43" bestFit="1" customWidth="1"/>
    <col min="9212" max="9212" width="9.5" style="43" customWidth="1"/>
    <col min="9213" max="9213" width="12.75" style="43" customWidth="1"/>
    <col min="9214" max="9214" width="22.25" style="43" customWidth="1"/>
    <col min="9215" max="9215" width="17.375" style="43" customWidth="1"/>
    <col min="9216" max="9216" width="9.875" style="43" customWidth="1"/>
    <col min="9217" max="9217" width="10.5" style="43" customWidth="1"/>
    <col min="9218" max="9218" width="38.25" style="43" customWidth="1"/>
    <col min="9219" max="9219" width="14.375" style="43" customWidth="1"/>
    <col min="9220" max="9220" width="37.875" style="43" customWidth="1"/>
    <col min="9221" max="9221" width="12.625" style="43" customWidth="1"/>
    <col min="9222" max="9222" width="6.25" style="43" customWidth="1"/>
    <col min="9223" max="9446" width="8" style="43" customWidth="1"/>
    <col min="9447" max="9447" width="4.5" style="43" customWidth="1"/>
    <col min="9448" max="9448" width="31.25" style="43" customWidth="1"/>
    <col min="9449" max="9449" width="13.25" style="43" bestFit="1" customWidth="1"/>
    <col min="9450" max="9450" width="7.25" style="43" customWidth="1"/>
    <col min="9451" max="9451" width="10.25" style="43"/>
    <col min="9452" max="9452" width="8.25" style="43" customWidth="1"/>
    <col min="9453" max="9453" width="31.25" style="43" customWidth="1"/>
    <col min="9454" max="9454" width="14.5" style="43" customWidth="1"/>
    <col min="9455" max="9455" width="17.125" style="43" customWidth="1"/>
    <col min="9456" max="9456" width="10.25" style="43" customWidth="1"/>
    <col min="9457" max="9457" width="11.25" style="43" customWidth="1"/>
    <col min="9458" max="9458" width="9.125" style="43" customWidth="1"/>
    <col min="9459" max="9459" width="11.5" style="43" customWidth="1"/>
    <col min="9460" max="9460" width="21.75" style="43" customWidth="1"/>
    <col min="9461" max="9461" width="12" style="43" customWidth="1"/>
    <col min="9462" max="9462" width="10.875" style="43" customWidth="1"/>
    <col min="9463" max="9463" width="26.375" style="43" customWidth="1"/>
    <col min="9464" max="9464" width="12" style="43" customWidth="1"/>
    <col min="9465" max="9465" width="9.375" style="43" bestFit="1" customWidth="1"/>
    <col min="9466" max="9466" width="10.125" style="43" customWidth="1"/>
    <col min="9467" max="9467" width="10.625" style="43" bestFit="1" customWidth="1"/>
    <col min="9468" max="9468" width="9.5" style="43" customWidth="1"/>
    <col min="9469" max="9469" width="12.75" style="43" customWidth="1"/>
    <col min="9470" max="9470" width="22.25" style="43" customWidth="1"/>
    <col min="9471" max="9471" width="17.375" style="43" customWidth="1"/>
    <col min="9472" max="9472" width="9.875" style="43" customWidth="1"/>
    <col min="9473" max="9473" width="10.5" style="43" customWidth="1"/>
    <col min="9474" max="9474" width="38.25" style="43" customWidth="1"/>
    <col min="9475" max="9475" width="14.375" style="43" customWidth="1"/>
    <col min="9476" max="9476" width="37.875" style="43" customWidth="1"/>
    <col min="9477" max="9477" width="12.625" style="43" customWidth="1"/>
    <col min="9478" max="9478" width="6.25" style="43" customWidth="1"/>
    <col min="9479" max="9702" width="8" style="43" customWidth="1"/>
    <col min="9703" max="9703" width="4.5" style="43" customWidth="1"/>
    <col min="9704" max="9704" width="31.25" style="43" customWidth="1"/>
    <col min="9705" max="9705" width="13.25" style="43" bestFit="1" customWidth="1"/>
    <col min="9706" max="9706" width="7.25" style="43" customWidth="1"/>
    <col min="9707" max="9707" width="10.25" style="43"/>
    <col min="9708" max="9708" width="8.25" style="43" customWidth="1"/>
    <col min="9709" max="9709" width="31.25" style="43" customWidth="1"/>
    <col min="9710" max="9710" width="14.5" style="43" customWidth="1"/>
    <col min="9711" max="9711" width="17.125" style="43" customWidth="1"/>
    <col min="9712" max="9712" width="10.25" style="43" customWidth="1"/>
    <col min="9713" max="9713" width="11.25" style="43" customWidth="1"/>
    <col min="9714" max="9714" width="9.125" style="43" customWidth="1"/>
    <col min="9715" max="9715" width="11.5" style="43" customWidth="1"/>
    <col min="9716" max="9716" width="21.75" style="43" customWidth="1"/>
    <col min="9717" max="9717" width="12" style="43" customWidth="1"/>
    <col min="9718" max="9718" width="10.875" style="43" customWidth="1"/>
    <col min="9719" max="9719" width="26.375" style="43" customWidth="1"/>
    <col min="9720" max="9720" width="12" style="43" customWidth="1"/>
    <col min="9721" max="9721" width="9.375" style="43" bestFit="1" customWidth="1"/>
    <col min="9722" max="9722" width="10.125" style="43" customWidth="1"/>
    <col min="9723" max="9723" width="10.625" style="43" bestFit="1" customWidth="1"/>
    <col min="9724" max="9724" width="9.5" style="43" customWidth="1"/>
    <col min="9725" max="9725" width="12.75" style="43" customWidth="1"/>
    <col min="9726" max="9726" width="22.25" style="43" customWidth="1"/>
    <col min="9727" max="9727" width="17.375" style="43" customWidth="1"/>
    <col min="9728" max="9728" width="9.875" style="43" customWidth="1"/>
    <col min="9729" max="9729" width="10.5" style="43" customWidth="1"/>
    <col min="9730" max="9730" width="38.25" style="43" customWidth="1"/>
    <col min="9731" max="9731" width="14.375" style="43" customWidth="1"/>
    <col min="9732" max="9732" width="37.875" style="43" customWidth="1"/>
    <col min="9733" max="9733" width="12.625" style="43" customWidth="1"/>
    <col min="9734" max="9734" width="6.25" style="43" customWidth="1"/>
    <col min="9735" max="9958" width="8" style="43" customWidth="1"/>
    <col min="9959" max="9959" width="4.5" style="43" customWidth="1"/>
    <col min="9960" max="9960" width="31.25" style="43" customWidth="1"/>
    <col min="9961" max="9961" width="13.25" style="43" bestFit="1" customWidth="1"/>
    <col min="9962" max="9962" width="7.25" style="43" customWidth="1"/>
    <col min="9963" max="9963" width="10.25" style="43"/>
    <col min="9964" max="9964" width="8.25" style="43" customWidth="1"/>
    <col min="9965" max="9965" width="31.25" style="43" customWidth="1"/>
    <col min="9966" max="9966" width="14.5" style="43" customWidth="1"/>
    <col min="9967" max="9967" width="17.125" style="43" customWidth="1"/>
    <col min="9968" max="9968" width="10.25" style="43" customWidth="1"/>
    <col min="9969" max="9969" width="11.25" style="43" customWidth="1"/>
    <col min="9970" max="9970" width="9.125" style="43" customWidth="1"/>
    <col min="9971" max="9971" width="11.5" style="43" customWidth="1"/>
    <col min="9972" max="9972" width="21.75" style="43" customWidth="1"/>
    <col min="9973" max="9973" width="12" style="43" customWidth="1"/>
    <col min="9974" max="9974" width="10.875" style="43" customWidth="1"/>
    <col min="9975" max="9975" width="26.375" style="43" customWidth="1"/>
    <col min="9976" max="9976" width="12" style="43" customWidth="1"/>
    <col min="9977" max="9977" width="9.375" style="43" bestFit="1" customWidth="1"/>
    <col min="9978" max="9978" width="10.125" style="43" customWidth="1"/>
    <col min="9979" max="9979" width="10.625" style="43" bestFit="1" customWidth="1"/>
    <col min="9980" max="9980" width="9.5" style="43" customWidth="1"/>
    <col min="9981" max="9981" width="12.75" style="43" customWidth="1"/>
    <col min="9982" max="9982" width="22.25" style="43" customWidth="1"/>
    <col min="9983" max="9983" width="17.375" style="43" customWidth="1"/>
    <col min="9984" max="9984" width="9.875" style="43" customWidth="1"/>
    <col min="9985" max="9985" width="10.5" style="43" customWidth="1"/>
    <col min="9986" max="9986" width="38.25" style="43" customWidth="1"/>
    <col min="9987" max="9987" width="14.375" style="43" customWidth="1"/>
    <col min="9988" max="9988" width="37.875" style="43" customWidth="1"/>
    <col min="9989" max="9989" width="12.625" style="43" customWidth="1"/>
    <col min="9990" max="9990" width="6.25" style="43" customWidth="1"/>
    <col min="9991" max="10214" width="8" style="43" customWidth="1"/>
    <col min="10215" max="10215" width="4.5" style="43" customWidth="1"/>
    <col min="10216" max="10216" width="31.25" style="43" customWidth="1"/>
    <col min="10217" max="10217" width="13.25" style="43" bestFit="1" customWidth="1"/>
    <col min="10218" max="10218" width="7.25" style="43" customWidth="1"/>
    <col min="10219" max="10219" width="10.25" style="43"/>
    <col min="10220" max="10220" width="8.25" style="43" customWidth="1"/>
    <col min="10221" max="10221" width="31.25" style="43" customWidth="1"/>
    <col min="10222" max="10222" width="14.5" style="43" customWidth="1"/>
    <col min="10223" max="10223" width="17.125" style="43" customWidth="1"/>
    <col min="10224" max="10224" width="10.25" style="43" customWidth="1"/>
    <col min="10225" max="10225" width="11.25" style="43" customWidth="1"/>
    <col min="10226" max="10226" width="9.125" style="43" customWidth="1"/>
    <col min="10227" max="10227" width="11.5" style="43" customWidth="1"/>
    <col min="10228" max="10228" width="21.75" style="43" customWidth="1"/>
    <col min="10229" max="10229" width="12" style="43" customWidth="1"/>
    <col min="10230" max="10230" width="10.875" style="43" customWidth="1"/>
    <col min="10231" max="10231" width="26.375" style="43" customWidth="1"/>
    <col min="10232" max="10232" width="12" style="43" customWidth="1"/>
    <col min="10233" max="10233" width="9.375" style="43" bestFit="1" customWidth="1"/>
    <col min="10234" max="10234" width="10.125" style="43" customWidth="1"/>
    <col min="10235" max="10235" width="10.625" style="43" bestFit="1" customWidth="1"/>
    <col min="10236" max="10236" width="9.5" style="43" customWidth="1"/>
    <col min="10237" max="10237" width="12.75" style="43" customWidth="1"/>
    <col min="10238" max="10238" width="22.25" style="43" customWidth="1"/>
    <col min="10239" max="10239" width="17.375" style="43" customWidth="1"/>
    <col min="10240" max="10240" width="9.875" style="43" customWidth="1"/>
    <col min="10241" max="10241" width="10.5" style="43" customWidth="1"/>
    <col min="10242" max="10242" width="38.25" style="43" customWidth="1"/>
    <col min="10243" max="10243" width="14.375" style="43" customWidth="1"/>
    <col min="10244" max="10244" width="37.875" style="43" customWidth="1"/>
    <col min="10245" max="10245" width="12.625" style="43" customWidth="1"/>
    <col min="10246" max="10246" width="6.25" style="43" customWidth="1"/>
    <col min="10247" max="10470" width="8" style="43" customWidth="1"/>
    <col min="10471" max="10471" width="4.5" style="43" customWidth="1"/>
    <col min="10472" max="10472" width="31.25" style="43" customWidth="1"/>
    <col min="10473" max="10473" width="13.25" style="43" bestFit="1" customWidth="1"/>
    <col min="10474" max="10474" width="7.25" style="43" customWidth="1"/>
    <col min="10475" max="10475" width="10.25" style="43"/>
    <col min="10476" max="10476" width="8.25" style="43" customWidth="1"/>
    <col min="10477" max="10477" width="31.25" style="43" customWidth="1"/>
    <col min="10478" max="10478" width="14.5" style="43" customWidth="1"/>
    <col min="10479" max="10479" width="17.125" style="43" customWidth="1"/>
    <col min="10480" max="10480" width="10.25" style="43" customWidth="1"/>
    <col min="10481" max="10481" width="11.25" style="43" customWidth="1"/>
    <col min="10482" max="10482" width="9.125" style="43" customWidth="1"/>
    <col min="10483" max="10483" width="11.5" style="43" customWidth="1"/>
    <col min="10484" max="10484" width="21.75" style="43" customWidth="1"/>
    <col min="10485" max="10485" width="12" style="43" customWidth="1"/>
    <col min="10486" max="10486" width="10.875" style="43" customWidth="1"/>
    <col min="10487" max="10487" width="26.375" style="43" customWidth="1"/>
    <col min="10488" max="10488" width="12" style="43" customWidth="1"/>
    <col min="10489" max="10489" width="9.375" style="43" bestFit="1" customWidth="1"/>
    <col min="10490" max="10490" width="10.125" style="43" customWidth="1"/>
    <col min="10491" max="10491" width="10.625" style="43" bestFit="1" customWidth="1"/>
    <col min="10492" max="10492" width="9.5" style="43" customWidth="1"/>
    <col min="10493" max="10493" width="12.75" style="43" customWidth="1"/>
    <col min="10494" max="10494" width="22.25" style="43" customWidth="1"/>
    <col min="10495" max="10495" width="17.375" style="43" customWidth="1"/>
    <col min="10496" max="10496" width="9.875" style="43" customWidth="1"/>
    <col min="10497" max="10497" width="10.5" style="43" customWidth="1"/>
    <col min="10498" max="10498" width="38.25" style="43" customWidth="1"/>
    <col min="10499" max="10499" width="14.375" style="43" customWidth="1"/>
    <col min="10500" max="10500" width="37.875" style="43" customWidth="1"/>
    <col min="10501" max="10501" width="12.625" style="43" customWidth="1"/>
    <col min="10502" max="10502" width="6.25" style="43" customWidth="1"/>
    <col min="10503" max="10726" width="8" style="43" customWidth="1"/>
    <col min="10727" max="10727" width="4.5" style="43" customWidth="1"/>
    <col min="10728" max="10728" width="31.25" style="43" customWidth="1"/>
    <col min="10729" max="10729" width="13.25" style="43" bestFit="1" customWidth="1"/>
    <col min="10730" max="10730" width="7.25" style="43" customWidth="1"/>
    <col min="10731" max="10731" width="10.25" style="43"/>
    <col min="10732" max="10732" width="8.25" style="43" customWidth="1"/>
    <col min="10733" max="10733" width="31.25" style="43" customWidth="1"/>
    <col min="10734" max="10734" width="14.5" style="43" customWidth="1"/>
    <col min="10735" max="10735" width="17.125" style="43" customWidth="1"/>
    <col min="10736" max="10736" width="10.25" style="43" customWidth="1"/>
    <col min="10737" max="10737" width="11.25" style="43" customWidth="1"/>
    <col min="10738" max="10738" width="9.125" style="43" customWidth="1"/>
    <col min="10739" max="10739" width="11.5" style="43" customWidth="1"/>
    <col min="10740" max="10740" width="21.75" style="43" customWidth="1"/>
    <col min="10741" max="10741" width="12" style="43" customWidth="1"/>
    <col min="10742" max="10742" width="10.875" style="43" customWidth="1"/>
    <col min="10743" max="10743" width="26.375" style="43" customWidth="1"/>
    <col min="10744" max="10744" width="12" style="43" customWidth="1"/>
    <col min="10745" max="10745" width="9.375" style="43" bestFit="1" customWidth="1"/>
    <col min="10746" max="10746" width="10.125" style="43" customWidth="1"/>
    <col min="10747" max="10747" width="10.625" style="43" bestFit="1" customWidth="1"/>
    <col min="10748" max="10748" width="9.5" style="43" customWidth="1"/>
    <col min="10749" max="10749" width="12.75" style="43" customWidth="1"/>
    <col min="10750" max="10750" width="22.25" style="43" customWidth="1"/>
    <col min="10751" max="10751" width="17.375" style="43" customWidth="1"/>
    <col min="10752" max="10752" width="9.875" style="43" customWidth="1"/>
    <col min="10753" max="10753" width="10.5" style="43" customWidth="1"/>
    <col min="10754" max="10754" width="38.25" style="43" customWidth="1"/>
    <col min="10755" max="10755" width="14.375" style="43" customWidth="1"/>
    <col min="10756" max="10756" width="37.875" style="43" customWidth="1"/>
    <col min="10757" max="10757" width="12.625" style="43" customWidth="1"/>
    <col min="10758" max="10758" width="6.25" style="43" customWidth="1"/>
    <col min="10759" max="10982" width="8" style="43" customWidth="1"/>
    <col min="10983" max="10983" width="4.5" style="43" customWidth="1"/>
    <col min="10984" max="10984" width="31.25" style="43" customWidth="1"/>
    <col min="10985" max="10985" width="13.25" style="43" bestFit="1" customWidth="1"/>
    <col min="10986" max="10986" width="7.25" style="43" customWidth="1"/>
    <col min="10987" max="10987" width="10.25" style="43"/>
    <col min="10988" max="10988" width="8.25" style="43" customWidth="1"/>
    <col min="10989" max="10989" width="31.25" style="43" customWidth="1"/>
    <col min="10990" max="10990" width="14.5" style="43" customWidth="1"/>
    <col min="10991" max="10991" width="17.125" style="43" customWidth="1"/>
    <col min="10992" max="10992" width="10.25" style="43" customWidth="1"/>
    <col min="10993" max="10993" width="11.25" style="43" customWidth="1"/>
    <col min="10994" max="10994" width="9.125" style="43" customWidth="1"/>
    <col min="10995" max="10995" width="11.5" style="43" customWidth="1"/>
    <col min="10996" max="10996" width="21.75" style="43" customWidth="1"/>
    <col min="10997" max="10997" width="12" style="43" customWidth="1"/>
    <col min="10998" max="10998" width="10.875" style="43" customWidth="1"/>
    <col min="10999" max="10999" width="26.375" style="43" customWidth="1"/>
    <col min="11000" max="11000" width="12" style="43" customWidth="1"/>
    <col min="11001" max="11001" width="9.375" style="43" bestFit="1" customWidth="1"/>
    <col min="11002" max="11002" width="10.125" style="43" customWidth="1"/>
    <col min="11003" max="11003" width="10.625" style="43" bestFit="1" customWidth="1"/>
    <col min="11004" max="11004" width="9.5" style="43" customWidth="1"/>
    <col min="11005" max="11005" width="12.75" style="43" customWidth="1"/>
    <col min="11006" max="11006" width="22.25" style="43" customWidth="1"/>
    <col min="11007" max="11007" width="17.375" style="43" customWidth="1"/>
    <col min="11008" max="11008" width="9.875" style="43" customWidth="1"/>
    <col min="11009" max="11009" width="10.5" style="43" customWidth="1"/>
    <col min="11010" max="11010" width="38.25" style="43" customWidth="1"/>
    <col min="11011" max="11011" width="14.375" style="43" customWidth="1"/>
    <col min="11012" max="11012" width="37.875" style="43" customWidth="1"/>
    <col min="11013" max="11013" width="12.625" style="43" customWidth="1"/>
    <col min="11014" max="11014" width="6.25" style="43" customWidth="1"/>
    <col min="11015" max="11238" width="8" style="43" customWidth="1"/>
    <col min="11239" max="11239" width="4.5" style="43" customWidth="1"/>
    <col min="11240" max="11240" width="31.25" style="43" customWidth="1"/>
    <col min="11241" max="11241" width="13.25" style="43" bestFit="1" customWidth="1"/>
    <col min="11242" max="11242" width="7.25" style="43" customWidth="1"/>
    <col min="11243" max="11243" width="10.25" style="43"/>
    <col min="11244" max="11244" width="8.25" style="43" customWidth="1"/>
    <col min="11245" max="11245" width="31.25" style="43" customWidth="1"/>
    <col min="11246" max="11246" width="14.5" style="43" customWidth="1"/>
    <col min="11247" max="11247" width="17.125" style="43" customWidth="1"/>
    <col min="11248" max="11248" width="10.25" style="43" customWidth="1"/>
    <col min="11249" max="11249" width="11.25" style="43" customWidth="1"/>
    <col min="11250" max="11250" width="9.125" style="43" customWidth="1"/>
    <col min="11251" max="11251" width="11.5" style="43" customWidth="1"/>
    <col min="11252" max="11252" width="21.75" style="43" customWidth="1"/>
    <col min="11253" max="11253" width="12" style="43" customWidth="1"/>
    <col min="11254" max="11254" width="10.875" style="43" customWidth="1"/>
    <col min="11255" max="11255" width="26.375" style="43" customWidth="1"/>
    <col min="11256" max="11256" width="12" style="43" customWidth="1"/>
    <col min="11257" max="11257" width="9.375" style="43" bestFit="1" customWidth="1"/>
    <col min="11258" max="11258" width="10.125" style="43" customWidth="1"/>
    <col min="11259" max="11259" width="10.625" style="43" bestFit="1" customWidth="1"/>
    <col min="11260" max="11260" width="9.5" style="43" customWidth="1"/>
    <col min="11261" max="11261" width="12.75" style="43" customWidth="1"/>
    <col min="11262" max="11262" width="22.25" style="43" customWidth="1"/>
    <col min="11263" max="11263" width="17.375" style="43" customWidth="1"/>
    <col min="11264" max="11264" width="9.875" style="43" customWidth="1"/>
    <col min="11265" max="11265" width="10.5" style="43" customWidth="1"/>
    <col min="11266" max="11266" width="38.25" style="43" customWidth="1"/>
    <col min="11267" max="11267" width="14.375" style="43" customWidth="1"/>
    <col min="11268" max="11268" width="37.875" style="43" customWidth="1"/>
    <col min="11269" max="11269" width="12.625" style="43" customWidth="1"/>
    <col min="11270" max="11270" width="6.25" style="43" customWidth="1"/>
    <col min="11271" max="11494" width="8" style="43" customWidth="1"/>
    <col min="11495" max="11495" width="4.5" style="43" customWidth="1"/>
    <col min="11496" max="11496" width="31.25" style="43" customWidth="1"/>
    <col min="11497" max="11497" width="13.25" style="43" bestFit="1" customWidth="1"/>
    <col min="11498" max="11498" width="7.25" style="43" customWidth="1"/>
    <col min="11499" max="11499" width="10.25" style="43"/>
    <col min="11500" max="11500" width="8.25" style="43" customWidth="1"/>
    <col min="11501" max="11501" width="31.25" style="43" customWidth="1"/>
    <col min="11502" max="11502" width="14.5" style="43" customWidth="1"/>
    <col min="11503" max="11503" width="17.125" style="43" customWidth="1"/>
    <col min="11504" max="11504" width="10.25" style="43" customWidth="1"/>
    <col min="11505" max="11505" width="11.25" style="43" customWidth="1"/>
    <col min="11506" max="11506" width="9.125" style="43" customWidth="1"/>
    <col min="11507" max="11507" width="11.5" style="43" customWidth="1"/>
    <col min="11508" max="11508" width="21.75" style="43" customWidth="1"/>
    <col min="11509" max="11509" width="12" style="43" customWidth="1"/>
    <col min="11510" max="11510" width="10.875" style="43" customWidth="1"/>
    <col min="11511" max="11511" width="26.375" style="43" customWidth="1"/>
    <col min="11512" max="11512" width="12" style="43" customWidth="1"/>
    <col min="11513" max="11513" width="9.375" style="43" bestFit="1" customWidth="1"/>
    <col min="11514" max="11514" width="10.125" style="43" customWidth="1"/>
    <col min="11515" max="11515" width="10.625" style="43" bestFit="1" customWidth="1"/>
    <col min="11516" max="11516" width="9.5" style="43" customWidth="1"/>
    <col min="11517" max="11517" width="12.75" style="43" customWidth="1"/>
    <col min="11518" max="11518" width="22.25" style="43" customWidth="1"/>
    <col min="11519" max="11519" width="17.375" style="43" customWidth="1"/>
    <col min="11520" max="11520" width="9.875" style="43" customWidth="1"/>
    <col min="11521" max="11521" width="10.5" style="43" customWidth="1"/>
    <col min="11522" max="11522" width="38.25" style="43" customWidth="1"/>
    <col min="11523" max="11523" width="14.375" style="43" customWidth="1"/>
    <col min="11524" max="11524" width="37.875" style="43" customWidth="1"/>
    <col min="11525" max="11525" width="12.625" style="43" customWidth="1"/>
    <col min="11526" max="11526" width="6.25" style="43" customWidth="1"/>
    <col min="11527" max="11750" width="8" style="43" customWidth="1"/>
    <col min="11751" max="11751" width="4.5" style="43" customWidth="1"/>
    <col min="11752" max="11752" width="31.25" style="43" customWidth="1"/>
    <col min="11753" max="11753" width="13.25" style="43" bestFit="1" customWidth="1"/>
    <col min="11754" max="11754" width="7.25" style="43" customWidth="1"/>
    <col min="11755" max="11755" width="10.25" style="43"/>
    <col min="11756" max="11756" width="8.25" style="43" customWidth="1"/>
    <col min="11757" max="11757" width="31.25" style="43" customWidth="1"/>
    <col min="11758" max="11758" width="14.5" style="43" customWidth="1"/>
    <col min="11759" max="11759" width="17.125" style="43" customWidth="1"/>
    <col min="11760" max="11760" width="10.25" style="43" customWidth="1"/>
    <col min="11761" max="11761" width="11.25" style="43" customWidth="1"/>
    <col min="11762" max="11762" width="9.125" style="43" customWidth="1"/>
    <col min="11763" max="11763" width="11.5" style="43" customWidth="1"/>
    <col min="11764" max="11764" width="21.75" style="43" customWidth="1"/>
    <col min="11765" max="11765" width="12" style="43" customWidth="1"/>
    <col min="11766" max="11766" width="10.875" style="43" customWidth="1"/>
    <col min="11767" max="11767" width="26.375" style="43" customWidth="1"/>
    <col min="11768" max="11768" width="12" style="43" customWidth="1"/>
    <col min="11769" max="11769" width="9.375" style="43" bestFit="1" customWidth="1"/>
    <col min="11770" max="11770" width="10.125" style="43" customWidth="1"/>
    <col min="11771" max="11771" width="10.625" style="43" bestFit="1" customWidth="1"/>
    <col min="11772" max="11772" width="9.5" style="43" customWidth="1"/>
    <col min="11773" max="11773" width="12.75" style="43" customWidth="1"/>
    <col min="11774" max="11774" width="22.25" style="43" customWidth="1"/>
    <col min="11775" max="11775" width="17.375" style="43" customWidth="1"/>
    <col min="11776" max="11776" width="9.875" style="43" customWidth="1"/>
    <col min="11777" max="11777" width="10.5" style="43" customWidth="1"/>
    <col min="11778" max="11778" width="38.25" style="43" customWidth="1"/>
    <col min="11779" max="11779" width="14.375" style="43" customWidth="1"/>
    <col min="11780" max="11780" width="37.875" style="43" customWidth="1"/>
    <col min="11781" max="11781" width="12.625" style="43" customWidth="1"/>
    <col min="11782" max="11782" width="6.25" style="43" customWidth="1"/>
    <col min="11783" max="12006" width="8" style="43" customWidth="1"/>
    <col min="12007" max="12007" width="4.5" style="43" customWidth="1"/>
    <col min="12008" max="12008" width="31.25" style="43" customWidth="1"/>
    <col min="12009" max="12009" width="13.25" style="43" bestFit="1" customWidth="1"/>
    <col min="12010" max="12010" width="7.25" style="43" customWidth="1"/>
    <col min="12011" max="12011" width="10.25" style="43"/>
    <col min="12012" max="12012" width="8.25" style="43" customWidth="1"/>
    <col min="12013" max="12013" width="31.25" style="43" customWidth="1"/>
    <col min="12014" max="12014" width="14.5" style="43" customWidth="1"/>
    <col min="12015" max="12015" width="17.125" style="43" customWidth="1"/>
    <col min="12016" max="12016" width="10.25" style="43" customWidth="1"/>
    <col min="12017" max="12017" width="11.25" style="43" customWidth="1"/>
    <col min="12018" max="12018" width="9.125" style="43" customWidth="1"/>
    <col min="12019" max="12019" width="11.5" style="43" customWidth="1"/>
    <col min="12020" max="12020" width="21.75" style="43" customWidth="1"/>
    <col min="12021" max="12021" width="12" style="43" customWidth="1"/>
    <col min="12022" max="12022" width="10.875" style="43" customWidth="1"/>
    <col min="12023" max="12023" width="26.375" style="43" customWidth="1"/>
    <col min="12024" max="12024" width="12" style="43" customWidth="1"/>
    <col min="12025" max="12025" width="9.375" style="43" bestFit="1" customWidth="1"/>
    <col min="12026" max="12026" width="10.125" style="43" customWidth="1"/>
    <col min="12027" max="12027" width="10.625" style="43" bestFit="1" customWidth="1"/>
    <col min="12028" max="12028" width="9.5" style="43" customWidth="1"/>
    <col min="12029" max="12029" width="12.75" style="43" customWidth="1"/>
    <col min="12030" max="12030" width="22.25" style="43" customWidth="1"/>
    <col min="12031" max="12031" width="17.375" style="43" customWidth="1"/>
    <col min="12032" max="12032" width="9.875" style="43" customWidth="1"/>
    <col min="12033" max="12033" width="10.5" style="43" customWidth="1"/>
    <col min="12034" max="12034" width="38.25" style="43" customWidth="1"/>
    <col min="12035" max="12035" width="14.375" style="43" customWidth="1"/>
    <col min="12036" max="12036" width="37.875" style="43" customWidth="1"/>
    <col min="12037" max="12037" width="12.625" style="43" customWidth="1"/>
    <col min="12038" max="12038" width="6.25" style="43" customWidth="1"/>
    <col min="12039" max="12262" width="8" style="43" customWidth="1"/>
    <col min="12263" max="12263" width="4.5" style="43" customWidth="1"/>
    <col min="12264" max="12264" width="31.25" style="43" customWidth="1"/>
    <col min="12265" max="12265" width="13.25" style="43" bestFit="1" customWidth="1"/>
    <col min="12266" max="12266" width="7.25" style="43" customWidth="1"/>
    <col min="12267" max="12267" width="10.25" style="43"/>
    <col min="12268" max="12268" width="8.25" style="43" customWidth="1"/>
    <col min="12269" max="12269" width="31.25" style="43" customWidth="1"/>
    <col min="12270" max="12270" width="14.5" style="43" customWidth="1"/>
    <col min="12271" max="12271" width="17.125" style="43" customWidth="1"/>
    <col min="12272" max="12272" width="10.25" style="43" customWidth="1"/>
    <col min="12273" max="12273" width="11.25" style="43" customWidth="1"/>
    <col min="12274" max="12274" width="9.125" style="43" customWidth="1"/>
    <col min="12275" max="12275" width="11.5" style="43" customWidth="1"/>
    <col min="12276" max="12276" width="21.75" style="43" customWidth="1"/>
    <col min="12277" max="12277" width="12" style="43" customWidth="1"/>
    <col min="12278" max="12278" width="10.875" style="43" customWidth="1"/>
    <col min="12279" max="12279" width="26.375" style="43" customWidth="1"/>
    <col min="12280" max="12280" width="12" style="43" customWidth="1"/>
    <col min="12281" max="12281" width="9.375" style="43" bestFit="1" customWidth="1"/>
    <col min="12282" max="12282" width="10.125" style="43" customWidth="1"/>
    <col min="12283" max="12283" width="10.625" style="43" bestFit="1" customWidth="1"/>
    <col min="12284" max="12284" width="9.5" style="43" customWidth="1"/>
    <col min="12285" max="12285" width="12.75" style="43" customWidth="1"/>
    <col min="12286" max="12286" width="22.25" style="43" customWidth="1"/>
    <col min="12287" max="12287" width="17.375" style="43" customWidth="1"/>
    <col min="12288" max="12288" width="9.875" style="43" customWidth="1"/>
    <col min="12289" max="12289" width="10.5" style="43" customWidth="1"/>
    <col min="12290" max="12290" width="38.25" style="43" customWidth="1"/>
    <col min="12291" max="12291" width="14.375" style="43" customWidth="1"/>
    <col min="12292" max="12292" width="37.875" style="43" customWidth="1"/>
    <col min="12293" max="12293" width="12.625" style="43" customWidth="1"/>
    <col min="12294" max="12294" width="6.25" style="43" customWidth="1"/>
    <col min="12295" max="12518" width="8" style="43" customWidth="1"/>
    <col min="12519" max="12519" width="4.5" style="43" customWidth="1"/>
    <col min="12520" max="12520" width="31.25" style="43" customWidth="1"/>
    <col min="12521" max="12521" width="13.25" style="43" bestFit="1" customWidth="1"/>
    <col min="12522" max="12522" width="7.25" style="43" customWidth="1"/>
    <col min="12523" max="12523" width="10.25" style="43"/>
    <col min="12524" max="12524" width="8.25" style="43" customWidth="1"/>
    <col min="12525" max="12525" width="31.25" style="43" customWidth="1"/>
    <col min="12526" max="12526" width="14.5" style="43" customWidth="1"/>
    <col min="12527" max="12527" width="17.125" style="43" customWidth="1"/>
    <col min="12528" max="12528" width="10.25" style="43" customWidth="1"/>
    <col min="12529" max="12529" width="11.25" style="43" customWidth="1"/>
    <col min="12530" max="12530" width="9.125" style="43" customWidth="1"/>
    <col min="12531" max="12531" width="11.5" style="43" customWidth="1"/>
    <col min="12532" max="12532" width="21.75" style="43" customWidth="1"/>
    <col min="12533" max="12533" width="12" style="43" customWidth="1"/>
    <col min="12534" max="12534" width="10.875" style="43" customWidth="1"/>
    <col min="12535" max="12535" width="26.375" style="43" customWidth="1"/>
    <col min="12536" max="12536" width="12" style="43" customWidth="1"/>
    <col min="12537" max="12537" width="9.375" style="43" bestFit="1" customWidth="1"/>
    <col min="12538" max="12538" width="10.125" style="43" customWidth="1"/>
    <col min="12539" max="12539" width="10.625" style="43" bestFit="1" customWidth="1"/>
    <col min="12540" max="12540" width="9.5" style="43" customWidth="1"/>
    <col min="12541" max="12541" width="12.75" style="43" customWidth="1"/>
    <col min="12542" max="12542" width="22.25" style="43" customWidth="1"/>
    <col min="12543" max="12543" width="17.375" style="43" customWidth="1"/>
    <col min="12544" max="12544" width="9.875" style="43" customWidth="1"/>
    <col min="12545" max="12545" width="10.5" style="43" customWidth="1"/>
    <col min="12546" max="12546" width="38.25" style="43" customWidth="1"/>
    <col min="12547" max="12547" width="14.375" style="43" customWidth="1"/>
    <col min="12548" max="12548" width="37.875" style="43" customWidth="1"/>
    <col min="12549" max="12549" width="12.625" style="43" customWidth="1"/>
    <col min="12550" max="12550" width="6.25" style="43" customWidth="1"/>
    <col min="12551" max="12774" width="8" style="43" customWidth="1"/>
    <col min="12775" max="12775" width="4.5" style="43" customWidth="1"/>
    <col min="12776" max="12776" width="31.25" style="43" customWidth="1"/>
    <col min="12777" max="12777" width="13.25" style="43" bestFit="1" customWidth="1"/>
    <col min="12778" max="12778" width="7.25" style="43" customWidth="1"/>
    <col min="12779" max="12779" width="10.25" style="43"/>
    <col min="12780" max="12780" width="8.25" style="43" customWidth="1"/>
    <col min="12781" max="12781" width="31.25" style="43" customWidth="1"/>
    <col min="12782" max="12782" width="14.5" style="43" customWidth="1"/>
    <col min="12783" max="12783" width="17.125" style="43" customWidth="1"/>
    <col min="12784" max="12784" width="10.25" style="43" customWidth="1"/>
    <col min="12785" max="12785" width="11.25" style="43" customWidth="1"/>
    <col min="12786" max="12786" width="9.125" style="43" customWidth="1"/>
    <col min="12787" max="12787" width="11.5" style="43" customWidth="1"/>
    <col min="12788" max="12788" width="21.75" style="43" customWidth="1"/>
    <col min="12789" max="12789" width="12" style="43" customWidth="1"/>
    <col min="12790" max="12790" width="10.875" style="43" customWidth="1"/>
    <col min="12791" max="12791" width="26.375" style="43" customWidth="1"/>
    <col min="12792" max="12792" width="12" style="43" customWidth="1"/>
    <col min="12793" max="12793" width="9.375" style="43" bestFit="1" customWidth="1"/>
    <col min="12794" max="12794" width="10.125" style="43" customWidth="1"/>
    <col min="12795" max="12795" width="10.625" style="43" bestFit="1" customWidth="1"/>
    <col min="12796" max="12796" width="9.5" style="43" customWidth="1"/>
    <col min="12797" max="12797" width="12.75" style="43" customWidth="1"/>
    <col min="12798" max="12798" width="22.25" style="43" customWidth="1"/>
    <col min="12799" max="12799" width="17.375" style="43" customWidth="1"/>
    <col min="12800" max="12800" width="9.875" style="43" customWidth="1"/>
    <col min="12801" max="12801" width="10.5" style="43" customWidth="1"/>
    <col min="12802" max="12802" width="38.25" style="43" customWidth="1"/>
    <col min="12803" max="12803" width="14.375" style="43" customWidth="1"/>
    <col min="12804" max="12804" width="37.875" style="43" customWidth="1"/>
    <col min="12805" max="12805" width="12.625" style="43" customWidth="1"/>
    <col min="12806" max="12806" width="6.25" style="43" customWidth="1"/>
    <col min="12807" max="13030" width="8" style="43" customWidth="1"/>
    <col min="13031" max="13031" width="4.5" style="43" customWidth="1"/>
    <col min="13032" max="13032" width="31.25" style="43" customWidth="1"/>
    <col min="13033" max="13033" width="13.25" style="43" bestFit="1" customWidth="1"/>
    <col min="13034" max="13034" width="7.25" style="43" customWidth="1"/>
    <col min="13035" max="13035" width="10.25" style="43"/>
    <col min="13036" max="13036" width="8.25" style="43" customWidth="1"/>
    <col min="13037" max="13037" width="31.25" style="43" customWidth="1"/>
    <col min="13038" max="13038" width="14.5" style="43" customWidth="1"/>
    <col min="13039" max="13039" width="17.125" style="43" customWidth="1"/>
    <col min="13040" max="13040" width="10.25" style="43" customWidth="1"/>
    <col min="13041" max="13041" width="11.25" style="43" customWidth="1"/>
    <col min="13042" max="13042" width="9.125" style="43" customWidth="1"/>
    <col min="13043" max="13043" width="11.5" style="43" customWidth="1"/>
    <col min="13044" max="13044" width="21.75" style="43" customWidth="1"/>
    <col min="13045" max="13045" width="12" style="43" customWidth="1"/>
    <col min="13046" max="13046" width="10.875" style="43" customWidth="1"/>
    <col min="13047" max="13047" width="26.375" style="43" customWidth="1"/>
    <col min="13048" max="13048" width="12" style="43" customWidth="1"/>
    <col min="13049" max="13049" width="9.375" style="43" bestFit="1" customWidth="1"/>
    <col min="13050" max="13050" width="10.125" style="43" customWidth="1"/>
    <col min="13051" max="13051" width="10.625" style="43" bestFit="1" customWidth="1"/>
    <col min="13052" max="13052" width="9.5" style="43" customWidth="1"/>
    <col min="13053" max="13053" width="12.75" style="43" customWidth="1"/>
    <col min="13054" max="13054" width="22.25" style="43" customWidth="1"/>
    <col min="13055" max="13055" width="17.375" style="43" customWidth="1"/>
    <col min="13056" max="13056" width="9.875" style="43" customWidth="1"/>
    <col min="13057" max="13057" width="10.5" style="43" customWidth="1"/>
    <col min="13058" max="13058" width="38.25" style="43" customWidth="1"/>
    <col min="13059" max="13059" width="14.375" style="43" customWidth="1"/>
    <col min="13060" max="13060" width="37.875" style="43" customWidth="1"/>
    <col min="13061" max="13061" width="12.625" style="43" customWidth="1"/>
    <col min="13062" max="13062" width="6.25" style="43" customWidth="1"/>
    <col min="13063" max="13286" width="8" style="43" customWidth="1"/>
    <col min="13287" max="13287" width="4.5" style="43" customWidth="1"/>
    <col min="13288" max="13288" width="31.25" style="43" customWidth="1"/>
    <col min="13289" max="13289" width="13.25" style="43" bestFit="1" customWidth="1"/>
    <col min="13290" max="13290" width="7.25" style="43" customWidth="1"/>
    <col min="13291" max="13291" width="10.25" style="43"/>
    <col min="13292" max="13292" width="8.25" style="43" customWidth="1"/>
    <col min="13293" max="13293" width="31.25" style="43" customWidth="1"/>
    <col min="13294" max="13294" width="14.5" style="43" customWidth="1"/>
    <col min="13295" max="13295" width="17.125" style="43" customWidth="1"/>
    <col min="13296" max="13296" width="10.25" style="43" customWidth="1"/>
    <col min="13297" max="13297" width="11.25" style="43" customWidth="1"/>
    <col min="13298" max="13298" width="9.125" style="43" customWidth="1"/>
    <col min="13299" max="13299" width="11.5" style="43" customWidth="1"/>
    <col min="13300" max="13300" width="21.75" style="43" customWidth="1"/>
    <col min="13301" max="13301" width="12" style="43" customWidth="1"/>
    <col min="13302" max="13302" width="10.875" style="43" customWidth="1"/>
    <col min="13303" max="13303" width="26.375" style="43" customWidth="1"/>
    <col min="13304" max="13304" width="12" style="43" customWidth="1"/>
    <col min="13305" max="13305" width="9.375" style="43" bestFit="1" customWidth="1"/>
    <col min="13306" max="13306" width="10.125" style="43" customWidth="1"/>
    <col min="13307" max="13307" width="10.625" style="43" bestFit="1" customWidth="1"/>
    <col min="13308" max="13308" width="9.5" style="43" customWidth="1"/>
    <col min="13309" max="13309" width="12.75" style="43" customWidth="1"/>
    <col min="13310" max="13310" width="22.25" style="43" customWidth="1"/>
    <col min="13311" max="13311" width="17.375" style="43" customWidth="1"/>
    <col min="13312" max="13312" width="9.875" style="43" customWidth="1"/>
    <col min="13313" max="13313" width="10.5" style="43" customWidth="1"/>
    <col min="13314" max="13314" width="38.25" style="43" customWidth="1"/>
    <col min="13315" max="13315" width="14.375" style="43" customWidth="1"/>
    <col min="13316" max="13316" width="37.875" style="43" customWidth="1"/>
    <col min="13317" max="13317" width="12.625" style="43" customWidth="1"/>
    <col min="13318" max="13318" width="6.25" style="43" customWidth="1"/>
    <col min="13319" max="13542" width="8" style="43" customWidth="1"/>
    <col min="13543" max="13543" width="4.5" style="43" customWidth="1"/>
    <col min="13544" max="13544" width="31.25" style="43" customWidth="1"/>
    <col min="13545" max="13545" width="13.25" style="43" bestFit="1" customWidth="1"/>
    <col min="13546" max="13546" width="7.25" style="43" customWidth="1"/>
    <col min="13547" max="13547" width="10.25" style="43"/>
    <col min="13548" max="13548" width="8.25" style="43" customWidth="1"/>
    <col min="13549" max="13549" width="31.25" style="43" customWidth="1"/>
    <col min="13550" max="13550" width="14.5" style="43" customWidth="1"/>
    <col min="13551" max="13551" width="17.125" style="43" customWidth="1"/>
    <col min="13552" max="13552" width="10.25" style="43" customWidth="1"/>
    <col min="13553" max="13553" width="11.25" style="43" customWidth="1"/>
    <col min="13554" max="13554" width="9.125" style="43" customWidth="1"/>
    <col min="13555" max="13555" width="11.5" style="43" customWidth="1"/>
    <col min="13556" max="13556" width="21.75" style="43" customWidth="1"/>
    <col min="13557" max="13557" width="12" style="43" customWidth="1"/>
    <col min="13558" max="13558" width="10.875" style="43" customWidth="1"/>
    <col min="13559" max="13559" width="26.375" style="43" customWidth="1"/>
    <col min="13560" max="13560" width="12" style="43" customWidth="1"/>
    <col min="13561" max="13561" width="9.375" style="43" bestFit="1" customWidth="1"/>
    <col min="13562" max="13562" width="10.125" style="43" customWidth="1"/>
    <col min="13563" max="13563" width="10.625" style="43" bestFit="1" customWidth="1"/>
    <col min="13564" max="13564" width="9.5" style="43" customWidth="1"/>
    <col min="13565" max="13565" width="12.75" style="43" customWidth="1"/>
    <col min="13566" max="13566" width="22.25" style="43" customWidth="1"/>
    <col min="13567" max="13567" width="17.375" style="43" customWidth="1"/>
    <col min="13568" max="13568" width="9.875" style="43" customWidth="1"/>
    <col min="13569" max="13569" width="10.5" style="43" customWidth="1"/>
    <col min="13570" max="13570" width="38.25" style="43" customWidth="1"/>
    <col min="13571" max="13571" width="14.375" style="43" customWidth="1"/>
    <col min="13572" max="13572" width="37.875" style="43" customWidth="1"/>
    <col min="13573" max="13573" width="12.625" style="43" customWidth="1"/>
    <col min="13574" max="13574" width="6.25" style="43" customWidth="1"/>
    <col min="13575" max="13798" width="8" style="43" customWidth="1"/>
    <col min="13799" max="13799" width="4.5" style="43" customWidth="1"/>
    <col min="13800" max="13800" width="31.25" style="43" customWidth="1"/>
    <col min="13801" max="13801" width="13.25" style="43" bestFit="1" customWidth="1"/>
    <col min="13802" max="13802" width="7.25" style="43" customWidth="1"/>
    <col min="13803" max="13803" width="10.25" style="43"/>
    <col min="13804" max="13804" width="8.25" style="43" customWidth="1"/>
    <col min="13805" max="13805" width="31.25" style="43" customWidth="1"/>
    <col min="13806" max="13806" width="14.5" style="43" customWidth="1"/>
    <col min="13807" max="13807" width="17.125" style="43" customWidth="1"/>
    <col min="13808" max="13808" width="10.25" style="43" customWidth="1"/>
    <col min="13809" max="13809" width="11.25" style="43" customWidth="1"/>
    <col min="13810" max="13810" width="9.125" style="43" customWidth="1"/>
    <col min="13811" max="13811" width="11.5" style="43" customWidth="1"/>
    <col min="13812" max="13812" width="21.75" style="43" customWidth="1"/>
    <col min="13813" max="13813" width="12" style="43" customWidth="1"/>
    <col min="13814" max="13814" width="10.875" style="43" customWidth="1"/>
    <col min="13815" max="13815" width="26.375" style="43" customWidth="1"/>
    <col min="13816" max="13816" width="12" style="43" customWidth="1"/>
    <col min="13817" max="13817" width="9.375" style="43" bestFit="1" customWidth="1"/>
    <col min="13818" max="13818" width="10.125" style="43" customWidth="1"/>
    <col min="13819" max="13819" width="10.625" style="43" bestFit="1" customWidth="1"/>
    <col min="13820" max="13820" width="9.5" style="43" customWidth="1"/>
    <col min="13821" max="13821" width="12.75" style="43" customWidth="1"/>
    <col min="13822" max="13822" width="22.25" style="43" customWidth="1"/>
    <col min="13823" max="13823" width="17.375" style="43" customWidth="1"/>
    <col min="13824" max="13824" width="9.875" style="43" customWidth="1"/>
    <col min="13825" max="13825" width="10.5" style="43" customWidth="1"/>
    <col min="13826" max="13826" width="38.25" style="43" customWidth="1"/>
    <col min="13827" max="13827" width="14.375" style="43" customWidth="1"/>
    <col min="13828" max="13828" width="37.875" style="43" customWidth="1"/>
    <col min="13829" max="13829" width="12.625" style="43" customWidth="1"/>
    <col min="13830" max="13830" width="6.25" style="43" customWidth="1"/>
    <col min="13831" max="14054" width="8" style="43" customWidth="1"/>
    <col min="14055" max="14055" width="4.5" style="43" customWidth="1"/>
    <col min="14056" max="14056" width="31.25" style="43" customWidth="1"/>
    <col min="14057" max="14057" width="13.25" style="43" bestFit="1" customWidth="1"/>
    <col min="14058" max="14058" width="7.25" style="43" customWidth="1"/>
    <col min="14059" max="14059" width="10.25" style="43"/>
    <col min="14060" max="14060" width="8.25" style="43" customWidth="1"/>
    <col min="14061" max="14061" width="31.25" style="43" customWidth="1"/>
    <col min="14062" max="14062" width="14.5" style="43" customWidth="1"/>
    <col min="14063" max="14063" width="17.125" style="43" customWidth="1"/>
    <col min="14064" max="14064" width="10.25" style="43" customWidth="1"/>
    <col min="14065" max="14065" width="11.25" style="43" customWidth="1"/>
    <col min="14066" max="14066" width="9.125" style="43" customWidth="1"/>
    <col min="14067" max="14067" width="11.5" style="43" customWidth="1"/>
    <col min="14068" max="14068" width="21.75" style="43" customWidth="1"/>
    <col min="14069" max="14069" width="12" style="43" customWidth="1"/>
    <col min="14070" max="14070" width="10.875" style="43" customWidth="1"/>
    <col min="14071" max="14071" width="26.375" style="43" customWidth="1"/>
    <col min="14072" max="14072" width="12" style="43" customWidth="1"/>
    <col min="14073" max="14073" width="9.375" style="43" bestFit="1" customWidth="1"/>
    <col min="14074" max="14074" width="10.125" style="43" customWidth="1"/>
    <col min="14075" max="14075" width="10.625" style="43" bestFit="1" customWidth="1"/>
    <col min="14076" max="14076" width="9.5" style="43" customWidth="1"/>
    <col min="14077" max="14077" width="12.75" style="43" customWidth="1"/>
    <col min="14078" max="14078" width="22.25" style="43" customWidth="1"/>
    <col min="14079" max="14079" width="17.375" style="43" customWidth="1"/>
    <col min="14080" max="14080" width="9.875" style="43" customWidth="1"/>
    <col min="14081" max="14081" width="10.5" style="43" customWidth="1"/>
    <col min="14082" max="14082" width="38.25" style="43" customWidth="1"/>
    <col min="14083" max="14083" width="14.375" style="43" customWidth="1"/>
    <col min="14084" max="14084" width="37.875" style="43" customWidth="1"/>
    <col min="14085" max="14085" width="12.625" style="43" customWidth="1"/>
    <col min="14086" max="14086" width="6.25" style="43" customWidth="1"/>
    <col min="14087" max="14310" width="8" style="43" customWidth="1"/>
    <col min="14311" max="14311" width="4.5" style="43" customWidth="1"/>
    <col min="14312" max="14312" width="31.25" style="43" customWidth="1"/>
    <col min="14313" max="14313" width="13.25" style="43" bestFit="1" customWidth="1"/>
    <col min="14314" max="14314" width="7.25" style="43" customWidth="1"/>
    <col min="14315" max="14315" width="10.25" style="43"/>
    <col min="14316" max="14316" width="8.25" style="43" customWidth="1"/>
    <col min="14317" max="14317" width="31.25" style="43" customWidth="1"/>
    <col min="14318" max="14318" width="14.5" style="43" customWidth="1"/>
    <col min="14319" max="14319" width="17.125" style="43" customWidth="1"/>
    <col min="14320" max="14320" width="10.25" style="43" customWidth="1"/>
    <col min="14321" max="14321" width="11.25" style="43" customWidth="1"/>
    <col min="14322" max="14322" width="9.125" style="43" customWidth="1"/>
    <col min="14323" max="14323" width="11.5" style="43" customWidth="1"/>
    <col min="14324" max="14324" width="21.75" style="43" customWidth="1"/>
    <col min="14325" max="14325" width="12" style="43" customWidth="1"/>
    <col min="14326" max="14326" width="10.875" style="43" customWidth="1"/>
    <col min="14327" max="14327" width="26.375" style="43" customWidth="1"/>
    <col min="14328" max="14328" width="12" style="43" customWidth="1"/>
    <col min="14329" max="14329" width="9.375" style="43" bestFit="1" customWidth="1"/>
    <col min="14330" max="14330" width="10.125" style="43" customWidth="1"/>
    <col min="14331" max="14331" width="10.625" style="43" bestFit="1" customWidth="1"/>
    <col min="14332" max="14332" width="9.5" style="43" customWidth="1"/>
    <col min="14333" max="14333" width="12.75" style="43" customWidth="1"/>
    <col min="14334" max="14334" width="22.25" style="43" customWidth="1"/>
    <col min="14335" max="14335" width="17.375" style="43" customWidth="1"/>
    <col min="14336" max="14336" width="9.875" style="43" customWidth="1"/>
    <col min="14337" max="14337" width="10.5" style="43" customWidth="1"/>
    <col min="14338" max="14338" width="38.25" style="43" customWidth="1"/>
    <col min="14339" max="14339" width="14.375" style="43" customWidth="1"/>
    <col min="14340" max="14340" width="37.875" style="43" customWidth="1"/>
    <col min="14341" max="14341" width="12.625" style="43" customWidth="1"/>
    <col min="14342" max="14342" width="6.25" style="43" customWidth="1"/>
    <col min="14343" max="14566" width="8" style="43" customWidth="1"/>
    <col min="14567" max="14567" width="4.5" style="43" customWidth="1"/>
    <col min="14568" max="14568" width="31.25" style="43" customWidth="1"/>
    <col min="14569" max="14569" width="13.25" style="43" bestFit="1" customWidth="1"/>
    <col min="14570" max="14570" width="7.25" style="43" customWidth="1"/>
    <col min="14571" max="14571" width="10.25" style="43"/>
    <col min="14572" max="14572" width="8.25" style="43" customWidth="1"/>
    <col min="14573" max="14573" width="31.25" style="43" customWidth="1"/>
    <col min="14574" max="14574" width="14.5" style="43" customWidth="1"/>
    <col min="14575" max="14575" width="17.125" style="43" customWidth="1"/>
    <col min="14576" max="14576" width="10.25" style="43" customWidth="1"/>
    <col min="14577" max="14577" width="11.25" style="43" customWidth="1"/>
    <col min="14578" max="14578" width="9.125" style="43" customWidth="1"/>
    <col min="14579" max="14579" width="11.5" style="43" customWidth="1"/>
    <col min="14580" max="14580" width="21.75" style="43" customWidth="1"/>
    <col min="14581" max="14581" width="12" style="43" customWidth="1"/>
    <col min="14582" max="14582" width="10.875" style="43" customWidth="1"/>
    <col min="14583" max="14583" width="26.375" style="43" customWidth="1"/>
    <col min="14584" max="14584" width="12" style="43" customWidth="1"/>
    <col min="14585" max="14585" width="9.375" style="43" bestFit="1" customWidth="1"/>
    <col min="14586" max="14586" width="10.125" style="43" customWidth="1"/>
    <col min="14587" max="14587" width="10.625" style="43" bestFit="1" customWidth="1"/>
    <col min="14588" max="14588" width="9.5" style="43" customWidth="1"/>
    <col min="14589" max="14589" width="12.75" style="43" customWidth="1"/>
    <col min="14590" max="14590" width="22.25" style="43" customWidth="1"/>
    <col min="14591" max="14591" width="17.375" style="43" customWidth="1"/>
    <col min="14592" max="14592" width="9.875" style="43" customWidth="1"/>
    <col min="14593" max="14593" width="10.5" style="43" customWidth="1"/>
    <col min="14594" max="14594" width="38.25" style="43" customWidth="1"/>
    <col min="14595" max="14595" width="14.375" style="43" customWidth="1"/>
    <col min="14596" max="14596" width="37.875" style="43" customWidth="1"/>
    <col min="14597" max="14597" width="12.625" style="43" customWidth="1"/>
    <col min="14598" max="14598" width="6.25" style="43" customWidth="1"/>
    <col min="14599" max="14822" width="8" style="43" customWidth="1"/>
    <col min="14823" max="14823" width="4.5" style="43" customWidth="1"/>
    <col min="14824" max="14824" width="31.25" style="43" customWidth="1"/>
    <col min="14825" max="14825" width="13.25" style="43" bestFit="1" customWidth="1"/>
    <col min="14826" max="14826" width="7.25" style="43" customWidth="1"/>
    <col min="14827" max="14827" width="10.25" style="43"/>
    <col min="14828" max="14828" width="8.25" style="43" customWidth="1"/>
    <col min="14829" max="14829" width="31.25" style="43" customWidth="1"/>
    <col min="14830" max="14830" width="14.5" style="43" customWidth="1"/>
    <col min="14831" max="14831" width="17.125" style="43" customWidth="1"/>
    <col min="14832" max="14832" width="10.25" style="43" customWidth="1"/>
    <col min="14833" max="14833" width="11.25" style="43" customWidth="1"/>
    <col min="14834" max="14834" width="9.125" style="43" customWidth="1"/>
    <col min="14835" max="14835" width="11.5" style="43" customWidth="1"/>
    <col min="14836" max="14836" width="21.75" style="43" customWidth="1"/>
    <col min="14837" max="14837" width="12" style="43" customWidth="1"/>
    <col min="14838" max="14838" width="10.875" style="43" customWidth="1"/>
    <col min="14839" max="14839" width="26.375" style="43" customWidth="1"/>
    <col min="14840" max="14840" width="12" style="43" customWidth="1"/>
    <col min="14841" max="14841" width="9.375" style="43" bestFit="1" customWidth="1"/>
    <col min="14842" max="14842" width="10.125" style="43" customWidth="1"/>
    <col min="14843" max="14843" width="10.625" style="43" bestFit="1" customWidth="1"/>
    <col min="14844" max="14844" width="9.5" style="43" customWidth="1"/>
    <col min="14845" max="14845" width="12.75" style="43" customWidth="1"/>
    <col min="14846" max="14846" width="22.25" style="43" customWidth="1"/>
    <col min="14847" max="14847" width="17.375" style="43" customWidth="1"/>
    <col min="14848" max="14848" width="9.875" style="43" customWidth="1"/>
    <col min="14849" max="14849" width="10.5" style="43" customWidth="1"/>
    <col min="14850" max="14850" width="38.25" style="43" customWidth="1"/>
    <col min="14851" max="14851" width="14.375" style="43" customWidth="1"/>
    <col min="14852" max="14852" width="37.875" style="43" customWidth="1"/>
    <col min="14853" max="14853" width="12.625" style="43" customWidth="1"/>
    <col min="14854" max="14854" width="6.25" style="43" customWidth="1"/>
    <col min="14855" max="15078" width="8" style="43" customWidth="1"/>
    <col min="15079" max="15079" width="4.5" style="43" customWidth="1"/>
    <col min="15080" max="15080" width="31.25" style="43" customWidth="1"/>
    <col min="15081" max="15081" width="13.25" style="43" bestFit="1" customWidth="1"/>
    <col min="15082" max="15082" width="7.25" style="43" customWidth="1"/>
    <col min="15083" max="15083" width="10.25" style="43"/>
    <col min="15084" max="15084" width="8.25" style="43" customWidth="1"/>
    <col min="15085" max="15085" width="31.25" style="43" customWidth="1"/>
    <col min="15086" max="15086" width="14.5" style="43" customWidth="1"/>
    <col min="15087" max="15087" width="17.125" style="43" customWidth="1"/>
    <col min="15088" max="15088" width="10.25" style="43" customWidth="1"/>
    <col min="15089" max="15089" width="11.25" style="43" customWidth="1"/>
    <col min="15090" max="15090" width="9.125" style="43" customWidth="1"/>
    <col min="15091" max="15091" width="11.5" style="43" customWidth="1"/>
    <col min="15092" max="15092" width="21.75" style="43" customWidth="1"/>
    <col min="15093" max="15093" width="12" style="43" customWidth="1"/>
    <col min="15094" max="15094" width="10.875" style="43" customWidth="1"/>
    <col min="15095" max="15095" width="26.375" style="43" customWidth="1"/>
    <col min="15096" max="15096" width="12" style="43" customWidth="1"/>
    <col min="15097" max="15097" width="9.375" style="43" bestFit="1" customWidth="1"/>
    <col min="15098" max="15098" width="10.125" style="43" customWidth="1"/>
    <col min="15099" max="15099" width="10.625" style="43" bestFit="1" customWidth="1"/>
    <col min="15100" max="15100" width="9.5" style="43" customWidth="1"/>
    <col min="15101" max="15101" width="12.75" style="43" customWidth="1"/>
    <col min="15102" max="15102" width="22.25" style="43" customWidth="1"/>
    <col min="15103" max="15103" width="17.375" style="43" customWidth="1"/>
    <col min="15104" max="15104" width="9.875" style="43" customWidth="1"/>
    <col min="15105" max="15105" width="10.5" style="43" customWidth="1"/>
    <col min="15106" max="15106" width="38.25" style="43" customWidth="1"/>
    <col min="15107" max="15107" width="14.375" style="43" customWidth="1"/>
    <col min="15108" max="15108" width="37.875" style="43" customWidth="1"/>
    <col min="15109" max="15109" width="12.625" style="43" customWidth="1"/>
    <col min="15110" max="15110" width="6.25" style="43" customWidth="1"/>
    <col min="15111" max="15334" width="8" style="43" customWidth="1"/>
    <col min="15335" max="15335" width="4.5" style="43" customWidth="1"/>
    <col min="15336" max="15336" width="31.25" style="43" customWidth="1"/>
    <col min="15337" max="15337" width="13.25" style="43" bestFit="1" customWidth="1"/>
    <col min="15338" max="15338" width="7.25" style="43" customWidth="1"/>
    <col min="15339" max="15339" width="10.25" style="43"/>
    <col min="15340" max="15340" width="8.25" style="43" customWidth="1"/>
    <col min="15341" max="15341" width="31.25" style="43" customWidth="1"/>
    <col min="15342" max="15342" width="14.5" style="43" customWidth="1"/>
    <col min="15343" max="15343" width="17.125" style="43" customWidth="1"/>
    <col min="15344" max="15344" width="10.25" style="43" customWidth="1"/>
    <col min="15345" max="15345" width="11.25" style="43" customWidth="1"/>
    <col min="15346" max="15346" width="9.125" style="43" customWidth="1"/>
    <col min="15347" max="15347" width="11.5" style="43" customWidth="1"/>
    <col min="15348" max="15348" width="21.75" style="43" customWidth="1"/>
    <col min="15349" max="15349" width="12" style="43" customWidth="1"/>
    <col min="15350" max="15350" width="10.875" style="43" customWidth="1"/>
    <col min="15351" max="15351" width="26.375" style="43" customWidth="1"/>
    <col min="15352" max="15352" width="12" style="43" customWidth="1"/>
    <col min="15353" max="15353" width="9.375" style="43" bestFit="1" customWidth="1"/>
    <col min="15354" max="15354" width="10.125" style="43" customWidth="1"/>
    <col min="15355" max="15355" width="10.625" style="43" bestFit="1" customWidth="1"/>
    <col min="15356" max="15356" width="9.5" style="43" customWidth="1"/>
    <col min="15357" max="15357" width="12.75" style="43" customWidth="1"/>
    <col min="15358" max="15358" width="22.25" style="43" customWidth="1"/>
    <col min="15359" max="15359" width="17.375" style="43" customWidth="1"/>
    <col min="15360" max="15360" width="9.875" style="43" customWidth="1"/>
    <col min="15361" max="15361" width="10.5" style="43" customWidth="1"/>
    <col min="15362" max="15362" width="38.25" style="43" customWidth="1"/>
    <col min="15363" max="15363" width="14.375" style="43" customWidth="1"/>
    <col min="15364" max="15364" width="37.875" style="43" customWidth="1"/>
    <col min="15365" max="15365" width="12.625" style="43" customWidth="1"/>
    <col min="15366" max="15366" width="6.25" style="43" customWidth="1"/>
    <col min="15367" max="15590" width="8" style="43" customWidth="1"/>
    <col min="15591" max="15591" width="4.5" style="43" customWidth="1"/>
    <col min="15592" max="15592" width="31.25" style="43" customWidth="1"/>
    <col min="15593" max="15593" width="13.25" style="43" bestFit="1" customWidth="1"/>
    <col min="15594" max="15594" width="7.25" style="43" customWidth="1"/>
    <col min="15595" max="15595" width="10.25" style="43"/>
    <col min="15596" max="15596" width="8.25" style="43" customWidth="1"/>
    <col min="15597" max="15597" width="31.25" style="43" customWidth="1"/>
    <col min="15598" max="15598" width="14.5" style="43" customWidth="1"/>
    <col min="15599" max="15599" width="17.125" style="43" customWidth="1"/>
    <col min="15600" max="15600" width="10.25" style="43" customWidth="1"/>
    <col min="15601" max="15601" width="11.25" style="43" customWidth="1"/>
    <col min="15602" max="15602" width="9.125" style="43" customWidth="1"/>
    <col min="15603" max="15603" width="11.5" style="43" customWidth="1"/>
    <col min="15604" max="15604" width="21.75" style="43" customWidth="1"/>
    <col min="15605" max="15605" width="12" style="43" customWidth="1"/>
    <col min="15606" max="15606" width="10.875" style="43" customWidth="1"/>
    <col min="15607" max="15607" width="26.375" style="43" customWidth="1"/>
    <col min="15608" max="15608" width="12" style="43" customWidth="1"/>
    <col min="15609" max="15609" width="9.375" style="43" bestFit="1" customWidth="1"/>
    <col min="15610" max="15610" width="10.125" style="43" customWidth="1"/>
    <col min="15611" max="15611" width="10.625" style="43" bestFit="1" customWidth="1"/>
    <col min="15612" max="15612" width="9.5" style="43" customWidth="1"/>
    <col min="15613" max="15613" width="12.75" style="43" customWidth="1"/>
    <col min="15614" max="15614" width="22.25" style="43" customWidth="1"/>
    <col min="15615" max="15615" width="17.375" style="43" customWidth="1"/>
    <col min="15616" max="15616" width="9.875" style="43" customWidth="1"/>
    <col min="15617" max="15617" width="10.5" style="43" customWidth="1"/>
    <col min="15618" max="15618" width="38.25" style="43" customWidth="1"/>
    <col min="15619" max="15619" width="14.375" style="43" customWidth="1"/>
    <col min="15620" max="15620" width="37.875" style="43" customWidth="1"/>
    <col min="15621" max="15621" width="12.625" style="43" customWidth="1"/>
    <col min="15622" max="15622" width="6.25" style="43" customWidth="1"/>
    <col min="15623" max="15846" width="8" style="43" customWidth="1"/>
    <col min="15847" max="15847" width="4.5" style="43" customWidth="1"/>
    <col min="15848" max="15848" width="31.25" style="43" customWidth="1"/>
    <col min="15849" max="15849" width="13.25" style="43" bestFit="1" customWidth="1"/>
    <col min="15850" max="15850" width="7.25" style="43" customWidth="1"/>
    <col min="15851" max="15851" width="10.25" style="43"/>
    <col min="15852" max="15852" width="8.25" style="43" customWidth="1"/>
    <col min="15853" max="15853" width="31.25" style="43" customWidth="1"/>
    <col min="15854" max="15854" width="14.5" style="43" customWidth="1"/>
    <col min="15855" max="15855" width="17.125" style="43" customWidth="1"/>
    <col min="15856" max="15856" width="10.25" style="43" customWidth="1"/>
    <col min="15857" max="15857" width="11.25" style="43" customWidth="1"/>
    <col min="15858" max="15858" width="9.125" style="43" customWidth="1"/>
    <col min="15859" max="15859" width="11.5" style="43" customWidth="1"/>
    <col min="15860" max="15860" width="21.75" style="43" customWidth="1"/>
    <col min="15861" max="15861" width="12" style="43" customWidth="1"/>
    <col min="15862" max="15862" width="10.875" style="43" customWidth="1"/>
    <col min="15863" max="15863" width="26.375" style="43" customWidth="1"/>
    <col min="15864" max="15864" width="12" style="43" customWidth="1"/>
    <col min="15865" max="15865" width="9.375" style="43" bestFit="1" customWidth="1"/>
    <col min="15866" max="15866" width="10.125" style="43" customWidth="1"/>
    <col min="15867" max="15867" width="10.625" style="43" bestFit="1" customWidth="1"/>
    <col min="15868" max="15868" width="9.5" style="43" customWidth="1"/>
    <col min="15869" max="15869" width="12.75" style="43" customWidth="1"/>
    <col min="15870" max="15870" width="22.25" style="43" customWidth="1"/>
    <col min="15871" max="15871" width="17.375" style="43" customWidth="1"/>
    <col min="15872" max="15872" width="9.875" style="43" customWidth="1"/>
    <col min="15873" max="15873" width="10.5" style="43" customWidth="1"/>
    <col min="15874" max="15874" width="38.25" style="43" customWidth="1"/>
    <col min="15875" max="15875" width="14.375" style="43" customWidth="1"/>
    <col min="15876" max="15876" width="37.875" style="43" customWidth="1"/>
    <col min="15877" max="15877" width="12.625" style="43" customWidth="1"/>
    <col min="15878" max="15878" width="6.25" style="43" customWidth="1"/>
    <col min="15879" max="16102" width="8" style="43" customWidth="1"/>
    <col min="16103" max="16103" width="4.5" style="43" customWidth="1"/>
    <col min="16104" max="16104" width="31.25" style="43" customWidth="1"/>
    <col min="16105" max="16105" width="13.25" style="43" bestFit="1" customWidth="1"/>
    <col min="16106" max="16106" width="7.25" style="43" customWidth="1"/>
    <col min="16107" max="16107" width="10.25" style="43"/>
    <col min="16108" max="16108" width="8.25" style="43" customWidth="1"/>
    <col min="16109" max="16109" width="31.25" style="43" customWidth="1"/>
    <col min="16110" max="16110" width="14.5" style="43" customWidth="1"/>
    <col min="16111" max="16111" width="17.125" style="43" customWidth="1"/>
    <col min="16112" max="16112" width="10.25" style="43" customWidth="1"/>
    <col min="16113" max="16113" width="11.25" style="43" customWidth="1"/>
    <col min="16114" max="16114" width="9.125" style="43" customWidth="1"/>
    <col min="16115" max="16115" width="11.5" style="43" customWidth="1"/>
    <col min="16116" max="16116" width="21.75" style="43" customWidth="1"/>
    <col min="16117" max="16117" width="12" style="43" customWidth="1"/>
    <col min="16118" max="16118" width="10.875" style="43" customWidth="1"/>
    <col min="16119" max="16119" width="26.375" style="43" customWidth="1"/>
    <col min="16120" max="16120" width="12" style="43" customWidth="1"/>
    <col min="16121" max="16121" width="9.375" style="43" bestFit="1" customWidth="1"/>
    <col min="16122" max="16122" width="10.125" style="43" customWidth="1"/>
    <col min="16123" max="16123" width="10.625" style="43" bestFit="1" customWidth="1"/>
    <col min="16124" max="16124" width="9.5" style="43" customWidth="1"/>
    <col min="16125" max="16125" width="12.75" style="43" customWidth="1"/>
    <col min="16126" max="16126" width="22.25" style="43" customWidth="1"/>
    <col min="16127" max="16127" width="17.375" style="43" customWidth="1"/>
    <col min="16128" max="16128" width="9.875" style="43" customWidth="1"/>
    <col min="16129" max="16129" width="10.5" style="43" customWidth="1"/>
    <col min="16130" max="16130" width="38.25" style="43" customWidth="1"/>
    <col min="16131" max="16131" width="14.375" style="43" customWidth="1"/>
    <col min="16132" max="16132" width="37.875" style="43" customWidth="1"/>
    <col min="16133" max="16133" width="12.625" style="43" customWidth="1"/>
    <col min="16134" max="16134" width="6.25" style="43" customWidth="1"/>
    <col min="16135" max="16358" width="8" style="43" customWidth="1"/>
    <col min="16359" max="16359" width="4.5" style="43" customWidth="1"/>
    <col min="16360" max="16360" width="31.25" style="43" customWidth="1"/>
    <col min="16361" max="16361" width="13.25" style="43" bestFit="1" customWidth="1"/>
    <col min="16362" max="16384" width="7.25" style="43" customWidth="1"/>
  </cols>
  <sheetData>
    <row r="1" spans="1:34" ht="18" customHeight="1">
      <c r="A1" s="595" t="s">
        <v>69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AD1" s="44"/>
    </row>
    <row r="2" spans="1:34" ht="18" customHeight="1">
      <c r="A2" s="595" t="s">
        <v>70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AC2" s="45"/>
      <c r="AD2" s="46"/>
    </row>
    <row r="3" spans="1:34" ht="18" customHeight="1">
      <c r="A3" s="595" t="s">
        <v>2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AD3" s="44"/>
    </row>
    <row r="4" spans="1:34" ht="18" customHeight="1">
      <c r="A4" s="47" t="s">
        <v>3</v>
      </c>
      <c r="B4" s="47"/>
      <c r="C4" s="48"/>
      <c r="D4" s="48"/>
      <c r="E4" s="49" t="s">
        <v>4</v>
      </c>
      <c r="F4" s="50"/>
      <c r="G4" s="50"/>
      <c r="H4" s="50"/>
      <c r="I4" s="50"/>
      <c r="J4" s="50"/>
      <c r="K4" s="51"/>
      <c r="L4" s="50"/>
      <c r="M4" s="50"/>
      <c r="N4" s="52"/>
      <c r="O4" s="53"/>
      <c r="P4" s="50"/>
      <c r="Q4" s="50"/>
      <c r="R4" s="50"/>
      <c r="S4" s="50"/>
      <c r="T4" s="50"/>
      <c r="U4" s="50"/>
      <c r="V4" s="53"/>
      <c r="W4" s="54"/>
      <c r="AD4" s="55"/>
      <c r="AE4" s="55"/>
      <c r="AF4" s="55"/>
    </row>
    <row r="5" spans="1:34" ht="18" customHeight="1">
      <c r="A5" s="47" t="s">
        <v>5</v>
      </c>
      <c r="B5" s="47"/>
      <c r="C5" s="48"/>
      <c r="D5" s="48"/>
      <c r="E5" s="49" t="s">
        <v>6</v>
      </c>
      <c r="F5" s="50"/>
      <c r="G5" s="50"/>
      <c r="H5" s="50"/>
      <c r="I5" s="50"/>
      <c r="J5" s="50"/>
      <c r="K5" s="51"/>
      <c r="L5" s="50"/>
      <c r="M5" s="50"/>
      <c r="N5" s="52"/>
      <c r="O5" s="53"/>
      <c r="P5" s="50"/>
      <c r="Q5" s="50"/>
      <c r="R5" s="50"/>
      <c r="S5" s="50"/>
      <c r="T5" s="50"/>
      <c r="U5" s="50"/>
      <c r="V5" s="53"/>
      <c r="W5" s="56"/>
      <c r="AD5" s="57"/>
      <c r="AE5" s="58"/>
      <c r="AF5" s="58"/>
    </row>
    <row r="6" spans="1:34" ht="15.95" customHeight="1">
      <c r="A6" s="59"/>
      <c r="B6" s="59"/>
      <c r="C6" s="59"/>
      <c r="D6" s="59"/>
      <c r="E6" s="60"/>
      <c r="F6" s="59"/>
      <c r="G6" s="59"/>
      <c r="H6" s="59"/>
      <c r="I6" s="59"/>
      <c r="J6" s="59"/>
      <c r="K6" s="61"/>
      <c r="L6" s="59"/>
      <c r="M6" s="59"/>
      <c r="N6" s="62"/>
      <c r="O6" s="63"/>
      <c r="P6" s="59"/>
      <c r="Q6" s="59"/>
      <c r="R6" s="59"/>
      <c r="S6" s="59"/>
      <c r="T6" s="59"/>
      <c r="U6" s="59"/>
      <c r="V6" s="63"/>
      <c r="W6" s="46"/>
      <c r="AD6" s="46"/>
      <c r="AE6" s="46"/>
      <c r="AF6" s="46"/>
    </row>
    <row r="7" spans="1:34" s="65" customFormat="1" ht="15.95" customHeight="1">
      <c r="A7" s="591" t="s">
        <v>43</v>
      </c>
      <c r="B7" s="591" t="s">
        <v>71</v>
      </c>
      <c r="C7" s="591" t="s">
        <v>8</v>
      </c>
      <c r="D7" s="591" t="s">
        <v>44</v>
      </c>
      <c r="E7" s="593" t="s">
        <v>9</v>
      </c>
      <c r="F7" s="594"/>
      <c r="G7" s="591" t="s">
        <v>72</v>
      </c>
      <c r="H7" s="593" t="s">
        <v>73</v>
      </c>
      <c r="I7" s="594"/>
      <c r="J7" s="591" t="s">
        <v>74</v>
      </c>
      <c r="K7" s="596" t="s">
        <v>75</v>
      </c>
      <c r="L7" s="591" t="s">
        <v>76</v>
      </c>
      <c r="M7" s="593" t="s">
        <v>77</v>
      </c>
      <c r="N7" s="594"/>
      <c r="O7" s="598" t="s">
        <v>78</v>
      </c>
      <c r="P7" s="593" t="s">
        <v>79</v>
      </c>
      <c r="Q7" s="594"/>
      <c r="R7" s="591" t="s">
        <v>80</v>
      </c>
      <c r="S7" s="591" t="s">
        <v>13</v>
      </c>
      <c r="T7" s="591" t="s">
        <v>81</v>
      </c>
      <c r="U7" s="64" t="s">
        <v>51</v>
      </c>
      <c r="V7" s="591" t="s">
        <v>52</v>
      </c>
      <c r="W7" s="591" t="s">
        <v>18</v>
      </c>
      <c r="X7" s="589" t="s">
        <v>53</v>
      </c>
      <c r="Y7" s="589" t="s">
        <v>54</v>
      </c>
      <c r="Z7" s="589" t="s">
        <v>494</v>
      </c>
      <c r="AA7" s="589" t="s">
        <v>495</v>
      </c>
      <c r="AB7" s="589" t="s">
        <v>55</v>
      </c>
      <c r="AC7" s="589" t="s">
        <v>56</v>
      </c>
      <c r="AD7" s="586" t="s">
        <v>57</v>
      </c>
      <c r="AE7" s="587"/>
      <c r="AF7" s="588"/>
      <c r="AG7" s="589" t="s">
        <v>58</v>
      </c>
    </row>
    <row r="8" spans="1:34" s="65" customFormat="1" ht="30" customHeight="1">
      <c r="A8" s="592"/>
      <c r="B8" s="592"/>
      <c r="C8" s="592"/>
      <c r="D8" s="592"/>
      <c r="E8" s="66" t="s">
        <v>20</v>
      </c>
      <c r="F8" s="66" t="s">
        <v>21</v>
      </c>
      <c r="G8" s="592"/>
      <c r="H8" s="64" t="s">
        <v>82</v>
      </c>
      <c r="I8" s="64" t="s">
        <v>83</v>
      </c>
      <c r="J8" s="592"/>
      <c r="K8" s="597"/>
      <c r="L8" s="592"/>
      <c r="M8" s="64" t="s">
        <v>25</v>
      </c>
      <c r="N8" s="64" t="s">
        <v>9</v>
      </c>
      <c r="O8" s="599"/>
      <c r="P8" s="64" t="s">
        <v>23</v>
      </c>
      <c r="Q8" s="64" t="s">
        <v>9</v>
      </c>
      <c r="R8" s="592"/>
      <c r="S8" s="592"/>
      <c r="T8" s="592"/>
      <c r="U8" s="64" t="s">
        <v>64</v>
      </c>
      <c r="V8" s="592"/>
      <c r="W8" s="592"/>
      <c r="X8" s="590"/>
      <c r="Y8" s="590"/>
      <c r="Z8" s="590"/>
      <c r="AA8" s="590"/>
      <c r="AB8" s="590"/>
      <c r="AC8" s="590"/>
      <c r="AD8" s="201" t="s">
        <v>65</v>
      </c>
      <c r="AE8" s="232">
        <v>2015</v>
      </c>
      <c r="AF8" s="202" t="s">
        <v>496</v>
      </c>
      <c r="AG8" s="590"/>
    </row>
    <row r="9" spans="1:34" s="71" customFormat="1" ht="15.95" customHeight="1">
      <c r="A9" s="67" t="s">
        <v>26</v>
      </c>
      <c r="B9" s="68" t="s">
        <v>27</v>
      </c>
      <c r="C9" s="68" t="s">
        <v>28</v>
      </c>
      <c r="D9" s="68" t="s">
        <v>29</v>
      </c>
      <c r="E9" s="69">
        <v>5</v>
      </c>
      <c r="F9" s="68" t="s">
        <v>84</v>
      </c>
      <c r="G9" s="68" t="s">
        <v>31</v>
      </c>
      <c r="H9" s="68" t="s">
        <v>32</v>
      </c>
      <c r="I9" s="68" t="s">
        <v>33</v>
      </c>
      <c r="J9" s="68" t="s">
        <v>33</v>
      </c>
      <c r="K9" s="69">
        <v>10</v>
      </c>
      <c r="L9" s="68" t="s">
        <v>35</v>
      </c>
      <c r="M9" s="68" t="s">
        <v>36</v>
      </c>
      <c r="N9" s="68" t="s">
        <v>37</v>
      </c>
      <c r="O9" s="70">
        <v>14</v>
      </c>
      <c r="P9" s="68" t="s">
        <v>39</v>
      </c>
      <c r="Q9" s="68" t="s">
        <v>40</v>
      </c>
      <c r="R9" s="68" t="s">
        <v>85</v>
      </c>
      <c r="S9" s="68" t="s">
        <v>86</v>
      </c>
      <c r="T9" s="68" t="s">
        <v>87</v>
      </c>
      <c r="U9" s="68" t="s">
        <v>88</v>
      </c>
      <c r="V9" s="68" t="s">
        <v>89</v>
      </c>
      <c r="W9" s="68" t="s">
        <v>90</v>
      </c>
      <c r="X9" s="232">
        <v>23</v>
      </c>
      <c r="Y9" s="232">
        <v>24</v>
      </c>
      <c r="Z9" s="232">
        <v>25</v>
      </c>
      <c r="AA9" s="232">
        <v>26</v>
      </c>
      <c r="AB9" s="232" t="s">
        <v>91</v>
      </c>
      <c r="AC9" s="232">
        <v>28</v>
      </c>
      <c r="AD9" s="232" t="s">
        <v>92</v>
      </c>
      <c r="AE9" s="232" t="s">
        <v>93</v>
      </c>
      <c r="AF9" s="232" t="s">
        <v>94</v>
      </c>
      <c r="AG9" s="232" t="s">
        <v>95</v>
      </c>
    </row>
    <row r="10" spans="1:34" ht="15.95" customHeight="1">
      <c r="A10" s="239" t="s">
        <v>467</v>
      </c>
      <c r="B10" s="72" t="s">
        <v>143</v>
      </c>
      <c r="C10" s="243" t="s">
        <v>468</v>
      </c>
      <c r="D10" s="73" t="s">
        <v>469</v>
      </c>
      <c r="E10" s="77" t="s">
        <v>470</v>
      </c>
      <c r="F10" s="74" t="s">
        <v>224</v>
      </c>
      <c r="G10" s="75" t="s">
        <v>471</v>
      </c>
      <c r="H10" s="75" t="s">
        <v>472</v>
      </c>
      <c r="I10" s="75" t="s">
        <v>473</v>
      </c>
      <c r="J10" s="244" t="s">
        <v>474</v>
      </c>
      <c r="K10" s="76" t="s">
        <v>475</v>
      </c>
      <c r="L10" s="74" t="s">
        <v>246</v>
      </c>
      <c r="M10" s="77"/>
      <c r="N10" s="78"/>
      <c r="O10" s="79">
        <v>250</v>
      </c>
      <c r="P10" s="236" t="s">
        <v>476</v>
      </c>
      <c r="Q10" s="236" t="s">
        <v>476</v>
      </c>
      <c r="R10" s="236" t="s">
        <v>476</v>
      </c>
      <c r="S10" s="75" t="s">
        <v>477</v>
      </c>
      <c r="T10" s="75" t="s">
        <v>478</v>
      </c>
      <c r="U10" s="245">
        <v>50000000</v>
      </c>
      <c r="V10" s="237">
        <v>50000000</v>
      </c>
      <c r="W10" s="240"/>
      <c r="X10" s="81">
        <v>50</v>
      </c>
      <c r="Y10" s="81"/>
      <c r="Z10" s="41">
        <f>IF(2014-L10&lt;X10,2014-L10+1,X10)</f>
        <v>15</v>
      </c>
      <c r="AA10" s="246">
        <f>IF(L10-Z10&lt;=0,L10-Z10,1)</f>
        <v>1</v>
      </c>
      <c r="AB10" s="82">
        <f t="shared" ref="AB10" si="0">X10-Z10-AA10</f>
        <v>34</v>
      </c>
      <c r="AC10" s="82">
        <f t="shared" ref="AC10" si="1">-1/X10*V10</f>
        <v>-1000000</v>
      </c>
      <c r="AD10" s="82">
        <f t="shared" ref="AD10" si="2">Z10*AC10</f>
        <v>-15000000</v>
      </c>
      <c r="AE10" s="82">
        <f t="shared" ref="AE10" si="3">AA10*AC10</f>
        <v>-1000000</v>
      </c>
      <c r="AF10" s="82">
        <f t="shared" ref="AF10" si="4">AD10+AE10</f>
        <v>-16000000</v>
      </c>
      <c r="AG10" s="82">
        <f t="shared" ref="AG10" si="5">V10+AF10</f>
        <v>34000000</v>
      </c>
      <c r="AH10" s="83"/>
    </row>
    <row r="11" spans="1:34" ht="15.95" customHeight="1">
      <c r="A11" s="239" t="s">
        <v>479</v>
      </c>
      <c r="B11" s="72" t="s">
        <v>143</v>
      </c>
      <c r="C11" s="243" t="s">
        <v>480</v>
      </c>
      <c r="D11" s="73" t="s">
        <v>469</v>
      </c>
      <c r="E11" s="74" t="s">
        <v>481</v>
      </c>
      <c r="F11" s="74" t="s">
        <v>224</v>
      </c>
      <c r="G11" s="75" t="s">
        <v>471</v>
      </c>
      <c r="H11" s="75" t="s">
        <v>472</v>
      </c>
      <c r="I11" s="75" t="s">
        <v>473</v>
      </c>
      <c r="J11" s="244" t="s">
        <v>482</v>
      </c>
      <c r="K11" s="76" t="s">
        <v>475</v>
      </c>
      <c r="L11" s="74" t="s">
        <v>246</v>
      </c>
      <c r="M11" s="77"/>
      <c r="N11" s="78"/>
      <c r="O11" s="79">
        <v>72</v>
      </c>
      <c r="P11" s="236" t="s">
        <v>476</v>
      </c>
      <c r="Q11" s="236" t="s">
        <v>476</v>
      </c>
      <c r="R11" s="236" t="s">
        <v>476</v>
      </c>
      <c r="S11" s="75" t="s">
        <v>477</v>
      </c>
      <c r="T11" s="75" t="s">
        <v>478</v>
      </c>
      <c r="U11" s="245">
        <v>601971500</v>
      </c>
      <c r="V11" s="237">
        <v>601971500</v>
      </c>
      <c r="W11" s="240"/>
      <c r="X11" s="81">
        <v>51</v>
      </c>
      <c r="Y11" s="81"/>
      <c r="Z11" s="41">
        <f t="shared" ref="Z11:Z14" si="6">IF(2014-L11&lt;X11,2014-L11+1,X11)</f>
        <v>15</v>
      </c>
      <c r="AA11" s="246">
        <f t="shared" ref="AA11:AA14" si="7">IF(L11-Z11&lt;=0,L11-Z11,1)</f>
        <v>1</v>
      </c>
      <c r="AB11" s="82">
        <f t="shared" ref="AB11:AB14" si="8">X11-Z11-AA11</f>
        <v>35</v>
      </c>
      <c r="AC11" s="82">
        <f t="shared" ref="AC11:AC14" si="9">-1/X11*V11</f>
        <v>-11803362.74509804</v>
      </c>
      <c r="AD11" s="82">
        <f t="shared" ref="AD11:AD14" si="10">Z11*AC11</f>
        <v>-177050441.17647058</v>
      </c>
      <c r="AE11" s="82">
        <f t="shared" ref="AE11:AE14" si="11">AA11*AC11</f>
        <v>-11803362.74509804</v>
      </c>
      <c r="AF11" s="82">
        <f t="shared" ref="AF11:AF14" si="12">AD11+AE11</f>
        <v>-188853803.92156863</v>
      </c>
      <c r="AG11" s="82">
        <f t="shared" ref="AG11:AG14" si="13">V11+AF11</f>
        <v>413117696.07843137</v>
      </c>
      <c r="AH11" s="83"/>
    </row>
    <row r="12" spans="1:34" ht="15.95" customHeight="1">
      <c r="A12" s="239" t="s">
        <v>483</v>
      </c>
      <c r="B12" s="72" t="s">
        <v>143</v>
      </c>
      <c r="C12" s="243" t="s">
        <v>484</v>
      </c>
      <c r="D12" s="73" t="s">
        <v>469</v>
      </c>
      <c r="E12" s="74" t="s">
        <v>485</v>
      </c>
      <c r="F12" s="74" t="s">
        <v>224</v>
      </c>
      <c r="G12" s="75" t="s">
        <v>486</v>
      </c>
      <c r="H12" s="75" t="s">
        <v>472</v>
      </c>
      <c r="I12" s="75" t="s">
        <v>473</v>
      </c>
      <c r="J12" s="244" t="s">
        <v>487</v>
      </c>
      <c r="K12" s="76" t="s">
        <v>475</v>
      </c>
      <c r="L12" s="74" t="s">
        <v>246</v>
      </c>
      <c r="M12" s="77"/>
      <c r="N12" s="78"/>
      <c r="O12" s="79">
        <v>30</v>
      </c>
      <c r="P12" s="236" t="s">
        <v>476</v>
      </c>
      <c r="Q12" s="236" t="s">
        <v>476</v>
      </c>
      <c r="R12" s="236" t="s">
        <v>476</v>
      </c>
      <c r="S12" s="75" t="s">
        <v>477</v>
      </c>
      <c r="T12" s="75" t="s">
        <v>478</v>
      </c>
      <c r="U12" s="245">
        <v>15750000</v>
      </c>
      <c r="V12" s="237">
        <v>15750000</v>
      </c>
      <c r="W12" s="240"/>
      <c r="X12" s="81">
        <v>52</v>
      </c>
      <c r="Y12" s="81"/>
      <c r="Z12" s="41">
        <f t="shared" si="6"/>
        <v>15</v>
      </c>
      <c r="AA12" s="246">
        <f t="shared" si="7"/>
        <v>1</v>
      </c>
      <c r="AB12" s="82">
        <f t="shared" si="8"/>
        <v>36</v>
      </c>
      <c r="AC12" s="82">
        <f t="shared" si="9"/>
        <v>-302884.61538461538</v>
      </c>
      <c r="AD12" s="82">
        <f t="shared" si="10"/>
        <v>-4543269.230769231</v>
      </c>
      <c r="AE12" s="82">
        <f t="shared" si="11"/>
        <v>-302884.61538461538</v>
      </c>
      <c r="AF12" s="82">
        <f t="shared" si="12"/>
        <v>-4846153.846153846</v>
      </c>
      <c r="AG12" s="82">
        <f t="shared" si="13"/>
        <v>10903846.153846154</v>
      </c>
      <c r="AH12" s="83"/>
    </row>
    <row r="13" spans="1:34" s="262" customFormat="1" ht="15.95" customHeight="1">
      <c r="A13" s="247" t="s">
        <v>488</v>
      </c>
      <c r="B13" s="248" t="s">
        <v>143</v>
      </c>
      <c r="C13" s="249" t="s">
        <v>489</v>
      </c>
      <c r="D13" s="250" t="s">
        <v>469</v>
      </c>
      <c r="E13" s="251" t="s">
        <v>490</v>
      </c>
      <c r="F13" s="251" t="s">
        <v>224</v>
      </c>
      <c r="G13" s="252" t="s">
        <v>471</v>
      </c>
      <c r="H13" s="252" t="s">
        <v>472</v>
      </c>
      <c r="I13" s="252" t="s">
        <v>473</v>
      </c>
      <c r="J13" s="253"/>
      <c r="K13" s="254" t="s">
        <v>475</v>
      </c>
      <c r="L13" s="74" t="s">
        <v>246</v>
      </c>
      <c r="M13" s="255"/>
      <c r="N13" s="256"/>
      <c r="O13" s="257"/>
      <c r="P13" s="252"/>
      <c r="Q13" s="252"/>
      <c r="R13" s="252"/>
      <c r="S13" s="252" t="s">
        <v>477</v>
      </c>
      <c r="T13" s="252" t="s">
        <v>478</v>
      </c>
      <c r="U13" s="258">
        <v>90000000</v>
      </c>
      <c r="V13" s="259">
        <v>90000000</v>
      </c>
      <c r="W13" s="260"/>
      <c r="X13" s="81">
        <v>53</v>
      </c>
      <c r="Y13" s="81"/>
      <c r="Z13" s="41">
        <f t="shared" si="6"/>
        <v>15</v>
      </c>
      <c r="AA13" s="246">
        <f t="shared" si="7"/>
        <v>1</v>
      </c>
      <c r="AB13" s="82">
        <f t="shared" si="8"/>
        <v>37</v>
      </c>
      <c r="AC13" s="82">
        <f t="shared" si="9"/>
        <v>-1698113.2075471696</v>
      </c>
      <c r="AD13" s="82">
        <f t="shared" si="10"/>
        <v>-25471698.113207545</v>
      </c>
      <c r="AE13" s="82">
        <f t="shared" si="11"/>
        <v>-1698113.2075471696</v>
      </c>
      <c r="AF13" s="82">
        <f t="shared" si="12"/>
        <v>-27169811.320754714</v>
      </c>
      <c r="AG13" s="82">
        <f t="shared" si="13"/>
        <v>62830188.679245286</v>
      </c>
      <c r="AH13" s="261"/>
    </row>
    <row r="14" spans="1:34" s="262" customFormat="1" ht="15.95" customHeight="1">
      <c r="A14" s="247" t="s">
        <v>491</v>
      </c>
      <c r="B14" s="248" t="s">
        <v>143</v>
      </c>
      <c r="C14" s="249" t="s">
        <v>492</v>
      </c>
      <c r="D14" s="250" t="s">
        <v>469</v>
      </c>
      <c r="E14" s="251" t="s">
        <v>493</v>
      </c>
      <c r="F14" s="251" t="s">
        <v>224</v>
      </c>
      <c r="G14" s="252" t="s">
        <v>471</v>
      </c>
      <c r="H14" s="252" t="s">
        <v>472</v>
      </c>
      <c r="I14" s="252" t="s">
        <v>473</v>
      </c>
      <c r="J14" s="253"/>
      <c r="K14" s="254" t="s">
        <v>475</v>
      </c>
      <c r="L14" s="74" t="s">
        <v>246</v>
      </c>
      <c r="M14" s="255"/>
      <c r="N14" s="256"/>
      <c r="O14" s="257"/>
      <c r="P14" s="252"/>
      <c r="Q14" s="252"/>
      <c r="R14" s="252"/>
      <c r="S14" s="252" t="s">
        <v>477</v>
      </c>
      <c r="T14" s="252" t="s">
        <v>478</v>
      </c>
      <c r="U14" s="258">
        <v>11994000</v>
      </c>
      <c r="V14" s="253">
        <v>11994000</v>
      </c>
      <c r="W14" s="260"/>
      <c r="X14" s="81">
        <v>54</v>
      </c>
      <c r="Y14" s="81"/>
      <c r="Z14" s="41">
        <f t="shared" si="6"/>
        <v>15</v>
      </c>
      <c r="AA14" s="246">
        <f t="shared" si="7"/>
        <v>1</v>
      </c>
      <c r="AB14" s="82">
        <f t="shared" si="8"/>
        <v>38</v>
      </c>
      <c r="AC14" s="82">
        <f t="shared" si="9"/>
        <v>-222111.11111111109</v>
      </c>
      <c r="AD14" s="82">
        <f t="shared" si="10"/>
        <v>-3331666.6666666665</v>
      </c>
      <c r="AE14" s="82">
        <f t="shared" si="11"/>
        <v>-222111.11111111109</v>
      </c>
      <c r="AF14" s="82">
        <f t="shared" si="12"/>
        <v>-3553777.7777777775</v>
      </c>
      <c r="AG14" s="82">
        <f t="shared" si="13"/>
        <v>8440222.222222222</v>
      </c>
      <c r="AH14" s="261"/>
    </row>
    <row r="15" spans="1:34" ht="15.95" customHeight="1">
      <c r="A15" s="239"/>
      <c r="B15" s="239"/>
      <c r="C15" s="235"/>
      <c r="D15" s="73"/>
      <c r="E15" s="77"/>
      <c r="F15" s="74"/>
      <c r="G15" s="75"/>
      <c r="H15" s="75"/>
      <c r="I15" s="75"/>
      <c r="J15" s="84"/>
      <c r="K15" s="76"/>
      <c r="L15" s="77"/>
      <c r="M15" s="77"/>
      <c r="N15" s="78"/>
      <c r="O15" s="79"/>
      <c r="P15" s="75"/>
      <c r="Q15" s="75"/>
      <c r="R15" s="75"/>
      <c r="S15" s="75"/>
      <c r="T15" s="75"/>
      <c r="U15" s="75"/>
      <c r="V15" s="311">
        <f>V10+V11+V12+V13+V14</f>
        <v>769715500</v>
      </c>
      <c r="W15" s="240"/>
      <c r="X15" s="81"/>
      <c r="Y15" s="81"/>
      <c r="Z15" s="41"/>
      <c r="AA15" s="200"/>
      <c r="AB15" s="82"/>
      <c r="AC15" s="82"/>
      <c r="AD15" s="82"/>
      <c r="AE15" s="82"/>
      <c r="AF15" s="82"/>
      <c r="AG15" s="82"/>
      <c r="AH15" s="83"/>
    </row>
    <row r="16" spans="1:34" s="295" customFormat="1" ht="15.95" customHeight="1">
      <c r="A16" s="281"/>
      <c r="B16" s="281"/>
      <c r="C16" s="282"/>
      <c r="D16" s="283"/>
      <c r="E16" s="284"/>
      <c r="F16" s="285"/>
      <c r="G16" s="286"/>
      <c r="H16" s="286"/>
      <c r="I16" s="286"/>
      <c r="J16" s="287"/>
      <c r="K16" s="288"/>
      <c r="L16" s="284"/>
      <c r="M16" s="284"/>
      <c r="N16" s="289"/>
      <c r="O16" s="290"/>
      <c r="P16" s="286"/>
      <c r="Q16" s="286"/>
      <c r="R16" s="286"/>
      <c r="S16" s="286"/>
      <c r="T16" s="286"/>
      <c r="U16" s="286"/>
      <c r="V16" s="238"/>
      <c r="W16" s="291"/>
      <c r="X16" s="292"/>
      <c r="Y16" s="292"/>
      <c r="Z16" s="279"/>
      <c r="AA16" s="280"/>
      <c r="AB16" s="293"/>
      <c r="AC16" s="312">
        <v>-15026472</v>
      </c>
      <c r="AD16" s="293"/>
      <c r="AE16" s="293"/>
      <c r="AF16" s="293">
        <f>SUM(AF10:AF15)</f>
        <v>-240423546.86625499</v>
      </c>
      <c r="AG16" s="293">
        <f>SUM(AG10:AG15)</f>
        <v>529291953.13374501</v>
      </c>
      <c r="AH16" s="294"/>
    </row>
    <row r="17" spans="1:34" ht="15.95" customHeight="1">
      <c r="A17" s="239"/>
      <c r="B17" s="239"/>
      <c r="C17" s="235"/>
      <c r="D17" s="73"/>
      <c r="E17" s="77"/>
      <c r="F17" s="74"/>
      <c r="G17" s="75"/>
      <c r="H17" s="75"/>
      <c r="I17" s="75"/>
      <c r="J17" s="84"/>
      <c r="K17" s="76"/>
      <c r="L17" s="77"/>
      <c r="M17" s="77"/>
      <c r="N17" s="78"/>
      <c r="O17" s="79"/>
      <c r="P17" s="75"/>
      <c r="Q17" s="75"/>
      <c r="R17" s="75"/>
      <c r="S17" s="75"/>
      <c r="T17" s="75"/>
      <c r="U17" s="75"/>
      <c r="V17" s="237"/>
      <c r="W17" s="240"/>
      <c r="X17" s="81"/>
      <c r="Y17" s="81"/>
      <c r="Z17" s="41"/>
      <c r="AA17" s="200"/>
      <c r="AB17" s="82"/>
      <c r="AC17" s="82"/>
      <c r="AD17" s="82"/>
      <c r="AE17" s="82"/>
      <c r="AF17" s="82"/>
      <c r="AG17" s="82"/>
      <c r="AH17" s="83"/>
    </row>
    <row r="18" spans="1:34" ht="15.95" customHeight="1">
      <c r="V18" s="57"/>
      <c r="AF18" s="89"/>
      <c r="AG18" s="89"/>
    </row>
    <row r="19" spans="1:34" ht="15.95" customHeight="1">
      <c r="C19" s="157"/>
      <c r="D19" s="189"/>
      <c r="E19" s="154" t="s">
        <v>808</v>
      </c>
      <c r="F19" s="157"/>
      <c r="G19" s="157"/>
      <c r="H19" s="230"/>
      <c r="I19" s="230"/>
      <c r="J19" s="231"/>
      <c r="V19" s="57"/>
      <c r="AF19" s="89"/>
      <c r="AG19" s="89"/>
    </row>
    <row r="20" spans="1:34" ht="15.95" customHeight="1">
      <c r="C20" s="157"/>
      <c r="D20" s="189"/>
      <c r="E20" s="154" t="s">
        <v>809</v>
      </c>
      <c r="F20" s="157"/>
      <c r="G20" s="157"/>
      <c r="H20" s="230"/>
      <c r="I20" s="230"/>
      <c r="J20" s="231"/>
      <c r="V20" s="57"/>
      <c r="AF20" s="89"/>
      <c r="AG20" s="89"/>
    </row>
    <row r="21" spans="1:34" ht="15.95" customHeight="1">
      <c r="C21" s="196"/>
      <c r="D21" s="196"/>
      <c r="E21" s="154" t="s">
        <v>797</v>
      </c>
      <c r="F21" s="157"/>
      <c r="G21" s="157"/>
      <c r="H21" s="230"/>
      <c r="I21" s="230"/>
      <c r="J21" s="231"/>
      <c r="V21" s="57"/>
      <c r="AF21" s="89"/>
      <c r="AG21" s="89"/>
    </row>
    <row r="22" spans="1:34" ht="15.95" customHeight="1">
      <c r="C22" s="196"/>
      <c r="D22" s="196"/>
      <c r="E22" s="154"/>
      <c r="F22" s="157"/>
      <c r="G22" s="157"/>
      <c r="H22" s="230"/>
      <c r="I22" s="230"/>
      <c r="J22" s="231"/>
      <c r="V22" s="57"/>
      <c r="AF22" s="89"/>
      <c r="AG22" s="89"/>
    </row>
    <row r="23" spans="1:34" ht="15.95" customHeight="1">
      <c r="C23" s="196"/>
      <c r="D23" s="196"/>
      <c r="E23" s="154"/>
      <c r="F23" s="157"/>
      <c r="G23" s="157"/>
      <c r="H23" s="230"/>
      <c r="I23" s="230"/>
      <c r="J23" s="231"/>
      <c r="V23" s="57"/>
      <c r="AF23" s="89"/>
      <c r="AG23" s="89"/>
    </row>
    <row r="24" spans="1:34" ht="15.95" customHeight="1">
      <c r="C24" s="157"/>
      <c r="D24" s="189"/>
      <c r="E24" s="154"/>
      <c r="F24" s="157"/>
      <c r="G24" s="157"/>
      <c r="H24" s="230"/>
      <c r="I24" s="230"/>
      <c r="J24" s="231"/>
      <c r="V24" s="57"/>
      <c r="AF24" s="89"/>
      <c r="AG24" s="89"/>
    </row>
    <row r="25" spans="1:34" ht="15.95" customHeight="1">
      <c r="C25" s="157"/>
      <c r="D25" s="189"/>
      <c r="E25" s="434" t="s">
        <v>810</v>
      </c>
      <c r="F25" s="157"/>
      <c r="G25" s="157"/>
      <c r="H25" s="230"/>
      <c r="I25" s="230"/>
      <c r="J25" s="231"/>
      <c r="V25" s="57"/>
      <c r="AF25" s="89"/>
      <c r="AG25" s="89"/>
    </row>
    <row r="26" spans="1:34" ht="15.95" customHeight="1">
      <c r="C26" s="157"/>
      <c r="D26" s="189"/>
      <c r="E26" s="154" t="s">
        <v>811</v>
      </c>
      <c r="F26" s="157"/>
      <c r="G26" s="157"/>
      <c r="H26" s="230"/>
      <c r="I26" s="230"/>
      <c r="J26" s="231"/>
      <c r="V26" s="57"/>
      <c r="AF26" s="89"/>
      <c r="AG26" s="89"/>
    </row>
    <row r="27" spans="1:34" ht="15.95" customHeight="1">
      <c r="C27" s="157"/>
      <c r="D27" s="189"/>
      <c r="E27" s="154" t="s">
        <v>796</v>
      </c>
      <c r="F27" s="157"/>
      <c r="G27" s="157"/>
      <c r="H27" s="230"/>
      <c r="I27" s="230"/>
      <c r="J27" s="231"/>
      <c r="V27" s="57"/>
      <c r="AF27" s="89"/>
      <c r="AG27" s="89"/>
    </row>
    <row r="28" spans="1:34" ht="15.95" customHeight="1">
      <c r="V28" s="57"/>
      <c r="AF28" s="89"/>
      <c r="AG28" s="89"/>
    </row>
    <row r="29" spans="1:34" ht="15.95" customHeight="1">
      <c r="V29" s="57"/>
      <c r="AF29" s="89"/>
      <c r="AG29" s="89"/>
    </row>
    <row r="30" spans="1:34" ht="15.95" customHeight="1">
      <c r="V30" s="57"/>
      <c r="AF30" s="89"/>
      <c r="AG30" s="89"/>
    </row>
    <row r="31" spans="1:34" ht="15.95" customHeight="1">
      <c r="V31" s="57"/>
      <c r="AF31" s="89"/>
      <c r="AG31" s="89"/>
    </row>
    <row r="32" spans="1:34" ht="15.95" customHeight="1">
      <c r="V32" s="57"/>
      <c r="AF32" s="89"/>
      <c r="AG32" s="89"/>
    </row>
    <row r="33" spans="22:33" ht="15.95" customHeight="1">
      <c r="V33" s="57"/>
      <c r="AF33" s="89"/>
      <c r="AG33" s="89"/>
    </row>
    <row r="34" spans="22:33" ht="15.95" customHeight="1">
      <c r="V34" s="57"/>
      <c r="AF34" s="89"/>
      <c r="AG34" s="89"/>
    </row>
    <row r="35" spans="22:33" ht="15.95" customHeight="1">
      <c r="V35" s="57"/>
      <c r="AF35" s="89"/>
      <c r="AG35" s="89"/>
    </row>
    <row r="36" spans="22:33" ht="15.95" customHeight="1">
      <c r="V36" s="57"/>
      <c r="AF36" s="89"/>
      <c r="AG36" s="89"/>
    </row>
    <row r="37" spans="22:33" ht="15.95" customHeight="1">
      <c r="V37" s="57"/>
      <c r="AF37" s="89"/>
      <c r="AG37" s="89"/>
    </row>
    <row r="38" spans="22:33" ht="15.95" customHeight="1">
      <c r="V38" s="57"/>
      <c r="AF38" s="89"/>
      <c r="AG38" s="89"/>
    </row>
    <row r="39" spans="22:33" ht="15.95" customHeight="1">
      <c r="V39" s="57"/>
      <c r="AF39" s="89"/>
      <c r="AG39" s="89"/>
    </row>
    <row r="40" spans="22:33" ht="15.95" customHeight="1">
      <c r="V40" s="57"/>
      <c r="AF40" s="89"/>
      <c r="AG40" s="89"/>
    </row>
    <row r="41" spans="22:33" ht="15.95" customHeight="1">
      <c r="V41" s="57"/>
      <c r="AF41" s="89"/>
      <c r="AG41" s="89"/>
    </row>
    <row r="42" spans="22:33" ht="15.95" customHeight="1">
      <c r="V42" s="57"/>
      <c r="AF42" s="89"/>
      <c r="AG42" s="89"/>
    </row>
    <row r="43" spans="22:33" ht="15.95" customHeight="1">
      <c r="V43" s="57"/>
      <c r="AF43" s="89"/>
      <c r="AG43" s="89"/>
    </row>
    <row r="44" spans="22:33" ht="15.95" customHeight="1">
      <c r="V44" s="57"/>
      <c r="AF44" s="89"/>
      <c r="AG44" s="89"/>
    </row>
    <row r="45" spans="22:33" ht="15.95" customHeight="1">
      <c r="V45" s="57"/>
      <c r="AF45" s="89"/>
      <c r="AG45" s="89"/>
    </row>
    <row r="46" spans="22:33" ht="15.95" customHeight="1">
      <c r="V46" s="57"/>
      <c r="AF46" s="89"/>
      <c r="AG46" s="89"/>
    </row>
    <row r="47" spans="22:33" ht="15.95" customHeight="1">
      <c r="V47" s="57"/>
      <c r="AF47" s="89"/>
      <c r="AG47" s="89"/>
    </row>
    <row r="48" spans="22:33" ht="15.95" customHeight="1">
      <c r="V48" s="57"/>
      <c r="AF48" s="89"/>
      <c r="AG48" s="89"/>
    </row>
    <row r="49" spans="22:33" ht="15.95" customHeight="1">
      <c r="V49" s="57"/>
      <c r="AF49" s="89"/>
      <c r="AG49" s="89"/>
    </row>
    <row r="50" spans="22:33" ht="15.95" customHeight="1">
      <c r="V50" s="57"/>
      <c r="AF50" s="89"/>
      <c r="AG50" s="89"/>
    </row>
    <row r="51" spans="22:33" ht="15.95" customHeight="1">
      <c r="V51" s="57"/>
      <c r="AF51" s="89"/>
      <c r="AG51" s="89"/>
    </row>
    <row r="52" spans="22:33" ht="15.95" customHeight="1">
      <c r="V52" s="57"/>
      <c r="AF52" s="89"/>
      <c r="AG52" s="89"/>
    </row>
    <row r="53" spans="22:33" ht="15.95" customHeight="1">
      <c r="V53" s="57"/>
      <c r="AF53" s="89"/>
      <c r="AG53" s="89"/>
    </row>
    <row r="54" spans="22:33" ht="15.95" customHeight="1">
      <c r="V54" s="57"/>
      <c r="AF54" s="89"/>
      <c r="AG54" s="89"/>
    </row>
    <row r="55" spans="22:33" ht="15.95" customHeight="1">
      <c r="V55" s="57"/>
      <c r="AF55" s="89"/>
      <c r="AG55" s="89"/>
    </row>
    <row r="56" spans="22:33" ht="15.95" customHeight="1">
      <c r="V56" s="57"/>
      <c r="AF56" s="89"/>
      <c r="AG56" s="89"/>
    </row>
    <row r="57" spans="22:33" ht="15.95" customHeight="1">
      <c r="V57" s="57"/>
      <c r="AF57" s="89"/>
      <c r="AG57" s="89"/>
    </row>
    <row r="58" spans="22:33" ht="15.95" customHeight="1">
      <c r="V58" s="57"/>
      <c r="AF58" s="89"/>
      <c r="AG58" s="89"/>
    </row>
    <row r="59" spans="22:33" ht="15.95" customHeight="1">
      <c r="V59" s="57"/>
      <c r="AF59" s="89"/>
      <c r="AG59" s="89"/>
    </row>
    <row r="60" spans="22:33" ht="15.95" customHeight="1">
      <c r="V60" s="57"/>
      <c r="AF60" s="89"/>
      <c r="AG60" s="89"/>
    </row>
    <row r="61" spans="22:33" ht="15.95" customHeight="1">
      <c r="V61" s="57"/>
      <c r="AF61" s="89"/>
      <c r="AG61" s="89"/>
    </row>
    <row r="62" spans="22:33" ht="15.95" customHeight="1">
      <c r="V62" s="57"/>
      <c r="AF62" s="89"/>
      <c r="AG62" s="89"/>
    </row>
    <row r="63" spans="22:33" ht="15.95" customHeight="1">
      <c r="V63" s="57"/>
      <c r="AF63" s="89"/>
      <c r="AG63" s="89"/>
    </row>
    <row r="64" spans="22:33" ht="15.95" customHeight="1">
      <c r="V64" s="57"/>
      <c r="AF64" s="89"/>
      <c r="AG64" s="89"/>
    </row>
    <row r="65" spans="22:33" ht="15.95" customHeight="1">
      <c r="V65" s="57"/>
      <c r="AF65" s="89"/>
      <c r="AG65" s="89"/>
    </row>
    <row r="66" spans="22:33" ht="15.95" customHeight="1">
      <c r="V66" s="57"/>
      <c r="AF66" s="89"/>
      <c r="AG66" s="89"/>
    </row>
    <row r="67" spans="22:33" ht="15.95" customHeight="1">
      <c r="V67" s="57"/>
      <c r="AF67" s="89"/>
      <c r="AG67" s="89"/>
    </row>
    <row r="68" spans="22:33" ht="15.95" customHeight="1">
      <c r="V68" s="57"/>
      <c r="AF68" s="89"/>
      <c r="AG68" s="89"/>
    </row>
    <row r="69" spans="22:33" ht="15.95" customHeight="1">
      <c r="V69" s="57"/>
      <c r="AF69" s="89"/>
      <c r="AG69" s="89"/>
    </row>
    <row r="70" spans="22:33" ht="15.95" customHeight="1">
      <c r="V70" s="57"/>
      <c r="AF70" s="89"/>
      <c r="AG70" s="89"/>
    </row>
    <row r="71" spans="22:33" ht="15.95" customHeight="1">
      <c r="V71" s="57"/>
      <c r="AF71" s="89"/>
      <c r="AG71" s="89"/>
    </row>
    <row r="72" spans="22:33" ht="15.95" customHeight="1">
      <c r="V72" s="57"/>
      <c r="AF72" s="89"/>
      <c r="AG72" s="89"/>
    </row>
    <row r="73" spans="22:33" ht="15.95" customHeight="1">
      <c r="V73" s="57"/>
      <c r="AF73" s="89"/>
      <c r="AG73" s="89"/>
    </row>
    <row r="74" spans="22:33" ht="15.95" customHeight="1">
      <c r="V74" s="57"/>
      <c r="AF74" s="89"/>
      <c r="AG74" s="89"/>
    </row>
    <row r="75" spans="22:33" ht="15.95" customHeight="1">
      <c r="V75" s="57"/>
      <c r="AF75" s="89"/>
      <c r="AG75" s="89"/>
    </row>
    <row r="76" spans="22:33" ht="15.95" customHeight="1">
      <c r="V76" s="57"/>
      <c r="AF76" s="89"/>
      <c r="AG76" s="89"/>
    </row>
    <row r="77" spans="22:33" ht="15.95" customHeight="1">
      <c r="V77" s="57"/>
      <c r="AF77" s="89"/>
      <c r="AG77" s="89"/>
    </row>
    <row r="78" spans="22:33" ht="15.95" customHeight="1">
      <c r="V78" s="57"/>
      <c r="AF78" s="89"/>
      <c r="AG78" s="89"/>
    </row>
    <row r="79" spans="22:33" ht="15.95" customHeight="1">
      <c r="V79" s="57"/>
      <c r="AF79" s="89"/>
      <c r="AG79" s="89"/>
    </row>
    <row r="80" spans="22:33" ht="15.95" customHeight="1">
      <c r="V80" s="57"/>
      <c r="AF80" s="89"/>
      <c r="AG80" s="89"/>
    </row>
    <row r="81" spans="22:33" ht="15.95" customHeight="1">
      <c r="V81" s="57"/>
      <c r="AF81" s="89"/>
      <c r="AG81" s="89"/>
    </row>
    <row r="82" spans="22:33" ht="15.95" customHeight="1">
      <c r="V82" s="57"/>
      <c r="AF82" s="89"/>
      <c r="AG82" s="89"/>
    </row>
    <row r="83" spans="22:33" ht="15.95" customHeight="1">
      <c r="V83" s="57"/>
      <c r="AF83" s="89"/>
      <c r="AG83" s="89"/>
    </row>
    <row r="84" spans="22:33" ht="15.95" customHeight="1">
      <c r="V84" s="57"/>
      <c r="AF84" s="89"/>
      <c r="AG84" s="89"/>
    </row>
    <row r="85" spans="22:33" ht="15.95" customHeight="1">
      <c r="V85" s="57"/>
      <c r="AF85" s="89"/>
      <c r="AG85" s="89"/>
    </row>
    <row r="86" spans="22:33" ht="15.95" customHeight="1">
      <c r="V86" s="57"/>
      <c r="AF86" s="89"/>
      <c r="AG86" s="89"/>
    </row>
    <row r="87" spans="22:33" ht="15.95" customHeight="1">
      <c r="V87" s="57"/>
      <c r="AF87" s="89"/>
      <c r="AG87" s="89"/>
    </row>
    <row r="88" spans="22:33" ht="15.95" customHeight="1">
      <c r="V88" s="57"/>
      <c r="AF88" s="89"/>
      <c r="AG88" s="89"/>
    </row>
    <row r="89" spans="22:33" ht="15.95" customHeight="1">
      <c r="V89" s="57"/>
      <c r="AF89" s="89"/>
      <c r="AG89" s="89"/>
    </row>
    <row r="90" spans="22:33" ht="15.95" customHeight="1">
      <c r="V90" s="57"/>
      <c r="AF90" s="89"/>
      <c r="AG90" s="89"/>
    </row>
    <row r="91" spans="22:33" ht="15.95" customHeight="1">
      <c r="V91" s="57"/>
      <c r="AF91" s="89"/>
      <c r="AG91" s="89"/>
    </row>
    <row r="92" spans="22:33" ht="15.95" customHeight="1">
      <c r="V92" s="57"/>
      <c r="AF92" s="89"/>
      <c r="AG92" s="89"/>
    </row>
    <row r="93" spans="22:33" ht="15.95" customHeight="1">
      <c r="V93" s="57"/>
      <c r="AF93" s="89"/>
      <c r="AG93" s="89"/>
    </row>
    <row r="94" spans="22:33" ht="15.95" customHeight="1">
      <c r="V94" s="57"/>
      <c r="AF94" s="89"/>
      <c r="AG94" s="89"/>
    </row>
    <row r="95" spans="22:33" ht="15.95" customHeight="1">
      <c r="V95" s="57"/>
      <c r="AF95" s="89"/>
      <c r="AG95" s="89"/>
    </row>
    <row r="96" spans="22:33" ht="15.95" customHeight="1">
      <c r="V96" s="57"/>
      <c r="AF96" s="89"/>
      <c r="AG96" s="89"/>
    </row>
    <row r="97" spans="22:33" ht="15.95" customHeight="1">
      <c r="V97" s="57"/>
      <c r="AF97" s="89"/>
      <c r="AG97" s="89"/>
    </row>
    <row r="98" spans="22:33" ht="15.95" customHeight="1">
      <c r="V98" s="57"/>
      <c r="AF98" s="89"/>
      <c r="AG98" s="89"/>
    </row>
    <row r="99" spans="22:33" ht="15.95" customHeight="1">
      <c r="V99" s="57"/>
      <c r="AF99" s="89"/>
      <c r="AG99" s="89"/>
    </row>
    <row r="100" spans="22:33" ht="15.95" customHeight="1">
      <c r="V100" s="57"/>
      <c r="AF100" s="89"/>
      <c r="AG100" s="89"/>
    </row>
    <row r="101" spans="22:33" ht="15.95" customHeight="1">
      <c r="V101" s="57"/>
      <c r="AF101" s="89"/>
      <c r="AG101" s="89"/>
    </row>
    <row r="102" spans="22:33" ht="15.95" customHeight="1">
      <c r="V102" s="57"/>
      <c r="AF102" s="89"/>
      <c r="AG102" s="89"/>
    </row>
    <row r="103" spans="22:33" ht="15.95" customHeight="1">
      <c r="V103" s="57"/>
      <c r="AF103" s="89"/>
      <c r="AG103" s="89"/>
    </row>
    <row r="104" spans="22:33" ht="15.95" customHeight="1">
      <c r="V104" s="57"/>
      <c r="AF104" s="89"/>
      <c r="AG104" s="89"/>
    </row>
    <row r="105" spans="22:33" ht="15.95" customHeight="1">
      <c r="V105" s="57"/>
      <c r="AF105" s="89"/>
      <c r="AG105" s="89"/>
    </row>
    <row r="106" spans="22:33" ht="15.95" customHeight="1">
      <c r="V106" s="57"/>
      <c r="AF106" s="89"/>
      <c r="AG106" s="89"/>
    </row>
    <row r="107" spans="22:33" ht="15.95" customHeight="1">
      <c r="V107" s="57"/>
      <c r="AF107" s="89"/>
      <c r="AG107" s="89"/>
    </row>
    <row r="108" spans="22:33" ht="15.95" customHeight="1">
      <c r="V108" s="57"/>
      <c r="AF108" s="89"/>
      <c r="AG108" s="89"/>
    </row>
    <row r="109" spans="22:33" ht="15.95" customHeight="1">
      <c r="V109" s="57"/>
      <c r="AF109" s="89"/>
      <c r="AG109" s="89"/>
    </row>
    <row r="110" spans="22:33" ht="15.95" customHeight="1">
      <c r="V110" s="57"/>
      <c r="AF110" s="89"/>
      <c r="AG110" s="89"/>
    </row>
    <row r="111" spans="22:33" ht="15.95" customHeight="1">
      <c r="V111" s="57"/>
      <c r="AF111" s="89"/>
      <c r="AG111" s="89"/>
    </row>
    <row r="112" spans="22:33" ht="15.95" customHeight="1">
      <c r="V112" s="57"/>
      <c r="AF112" s="89"/>
      <c r="AG112" s="89"/>
    </row>
    <row r="113" spans="22:33" ht="15.95" customHeight="1">
      <c r="V113" s="57"/>
      <c r="AF113" s="89"/>
      <c r="AG113" s="89"/>
    </row>
    <row r="114" spans="22:33" ht="15.95" customHeight="1">
      <c r="V114" s="57"/>
      <c r="AF114" s="89"/>
      <c r="AG114" s="89"/>
    </row>
    <row r="115" spans="22:33" ht="15.95" customHeight="1">
      <c r="V115" s="57"/>
      <c r="AF115" s="89"/>
      <c r="AG115" s="89"/>
    </row>
    <row r="116" spans="22:33" ht="15.95" customHeight="1">
      <c r="V116" s="57"/>
      <c r="AF116" s="89"/>
      <c r="AG116" s="89"/>
    </row>
    <row r="117" spans="22:33" ht="15.95" customHeight="1">
      <c r="V117" s="57"/>
      <c r="AF117" s="89"/>
      <c r="AG117" s="89"/>
    </row>
    <row r="118" spans="22:33" ht="15.95" customHeight="1">
      <c r="V118" s="57"/>
      <c r="AF118" s="89"/>
      <c r="AG118" s="89"/>
    </row>
    <row r="119" spans="22:33" ht="15.95" customHeight="1">
      <c r="V119" s="57"/>
      <c r="AF119" s="89"/>
      <c r="AG119" s="89"/>
    </row>
    <row r="120" spans="22:33" ht="15.95" customHeight="1">
      <c r="V120" s="57"/>
      <c r="AF120" s="89"/>
      <c r="AG120" s="89"/>
    </row>
    <row r="121" spans="22:33" ht="15.95" customHeight="1">
      <c r="V121" s="57"/>
      <c r="AF121" s="89"/>
      <c r="AG121" s="89"/>
    </row>
    <row r="122" spans="22:33" ht="15.95" customHeight="1">
      <c r="V122" s="57"/>
      <c r="AF122" s="89"/>
      <c r="AG122" s="89"/>
    </row>
    <row r="123" spans="22:33" ht="15.95" customHeight="1">
      <c r="V123" s="57"/>
      <c r="AF123" s="89"/>
      <c r="AG123" s="89"/>
    </row>
    <row r="124" spans="22:33" ht="15.95" customHeight="1">
      <c r="V124" s="57"/>
      <c r="AF124" s="89"/>
      <c r="AG124" s="89"/>
    </row>
    <row r="125" spans="22:33" ht="15.95" customHeight="1">
      <c r="V125" s="57"/>
      <c r="AF125" s="89"/>
      <c r="AG125" s="89"/>
    </row>
    <row r="126" spans="22:33" ht="15.95" customHeight="1">
      <c r="V126" s="57"/>
      <c r="AF126" s="89"/>
      <c r="AG126" s="89"/>
    </row>
    <row r="127" spans="22:33" ht="15.95" customHeight="1">
      <c r="V127" s="57"/>
      <c r="AF127" s="89"/>
      <c r="AG127" s="89"/>
    </row>
    <row r="128" spans="22:33" ht="15.95" customHeight="1">
      <c r="V128" s="57"/>
      <c r="AF128" s="89"/>
      <c r="AG128" s="89"/>
    </row>
    <row r="129" spans="22:33" ht="15.95" customHeight="1">
      <c r="V129" s="57"/>
      <c r="AF129" s="89"/>
      <c r="AG129" s="89"/>
    </row>
    <row r="130" spans="22:33" ht="15.95" customHeight="1">
      <c r="V130" s="57"/>
      <c r="AF130" s="89"/>
      <c r="AG130" s="89"/>
    </row>
    <row r="131" spans="22:33" ht="15.95" customHeight="1">
      <c r="V131" s="57"/>
      <c r="AF131" s="89"/>
      <c r="AG131" s="89"/>
    </row>
    <row r="132" spans="22:33" ht="15.95" customHeight="1">
      <c r="V132" s="57"/>
      <c r="AF132" s="89"/>
      <c r="AG132" s="89"/>
    </row>
    <row r="133" spans="22:33" ht="15.95" customHeight="1">
      <c r="V133" s="57"/>
      <c r="AF133" s="89"/>
      <c r="AG133" s="89"/>
    </row>
    <row r="134" spans="22:33" ht="15.95" customHeight="1">
      <c r="V134" s="57"/>
      <c r="AF134" s="89"/>
      <c r="AG134" s="89"/>
    </row>
    <row r="135" spans="22:33" ht="15.95" customHeight="1">
      <c r="V135" s="57"/>
      <c r="AF135" s="89"/>
      <c r="AG135" s="89"/>
    </row>
    <row r="136" spans="22:33" ht="15.95" customHeight="1">
      <c r="V136" s="57"/>
      <c r="AF136" s="89"/>
      <c r="AG136" s="89"/>
    </row>
    <row r="137" spans="22:33" ht="15.95" customHeight="1">
      <c r="V137" s="57"/>
      <c r="AF137" s="89"/>
      <c r="AG137" s="89"/>
    </row>
    <row r="138" spans="22:33" ht="15.95" customHeight="1">
      <c r="V138" s="57"/>
      <c r="AF138" s="89"/>
      <c r="AG138" s="89"/>
    </row>
    <row r="139" spans="22:33" ht="15.95" customHeight="1">
      <c r="V139" s="57"/>
      <c r="AF139" s="89"/>
      <c r="AG139" s="89"/>
    </row>
    <row r="140" spans="22:33" ht="15.95" customHeight="1">
      <c r="V140" s="57"/>
      <c r="AF140" s="89"/>
      <c r="AG140" s="89"/>
    </row>
    <row r="141" spans="22:33" ht="15.95" customHeight="1">
      <c r="V141" s="57"/>
      <c r="AF141" s="89"/>
      <c r="AG141" s="89"/>
    </row>
    <row r="142" spans="22:33" ht="15.95" customHeight="1">
      <c r="V142" s="57"/>
      <c r="AF142" s="89"/>
      <c r="AG142" s="89"/>
    </row>
    <row r="143" spans="22:33" ht="15.95" customHeight="1">
      <c r="V143" s="57"/>
      <c r="AF143" s="89"/>
      <c r="AG143" s="89"/>
    </row>
    <row r="144" spans="22:33" ht="15.95" customHeight="1">
      <c r="V144" s="57"/>
      <c r="AF144" s="89"/>
      <c r="AG144" s="89"/>
    </row>
    <row r="145" spans="22:33" ht="15.95" customHeight="1">
      <c r="V145" s="57"/>
      <c r="AF145" s="89"/>
      <c r="AG145" s="89"/>
    </row>
    <row r="146" spans="22:33" ht="15.95" customHeight="1">
      <c r="V146" s="57"/>
      <c r="AF146" s="89"/>
      <c r="AG146" s="89"/>
    </row>
    <row r="147" spans="22:33" ht="15.95" customHeight="1">
      <c r="V147" s="57"/>
      <c r="AF147" s="89"/>
      <c r="AG147" s="89"/>
    </row>
    <row r="148" spans="22:33" ht="15.95" customHeight="1">
      <c r="V148" s="57"/>
      <c r="AF148" s="89"/>
      <c r="AG148" s="89"/>
    </row>
    <row r="149" spans="22:33" ht="15.95" customHeight="1">
      <c r="V149" s="57"/>
      <c r="AF149" s="89"/>
      <c r="AG149" s="89"/>
    </row>
    <row r="150" spans="22:33" ht="15.95" customHeight="1">
      <c r="V150" s="57"/>
      <c r="AF150" s="89"/>
      <c r="AG150" s="89"/>
    </row>
    <row r="151" spans="22:33" ht="15.95" customHeight="1">
      <c r="AF151" s="89"/>
      <c r="AG151" s="89"/>
    </row>
    <row r="152" spans="22:33" ht="15.95" customHeight="1">
      <c r="AF152" s="89"/>
      <c r="AG152" s="89"/>
    </row>
    <row r="153" spans="22:33" ht="15.95" customHeight="1">
      <c r="AF153" s="89"/>
      <c r="AG153" s="89"/>
    </row>
    <row r="154" spans="22:33" ht="15.95" customHeight="1">
      <c r="AF154" s="89"/>
      <c r="AG154" s="89"/>
    </row>
    <row r="155" spans="22:33" ht="15.95" customHeight="1">
      <c r="AF155" s="89"/>
      <c r="AG155" s="89"/>
    </row>
    <row r="156" spans="22:33" ht="15.95" customHeight="1">
      <c r="AF156" s="89"/>
      <c r="AG156" s="89"/>
    </row>
    <row r="157" spans="22:33" ht="15.95" customHeight="1">
      <c r="AF157" s="89"/>
      <c r="AG157" s="89"/>
    </row>
    <row r="158" spans="22:33" ht="15.95" customHeight="1">
      <c r="AF158" s="89"/>
      <c r="AG158" s="89"/>
    </row>
    <row r="159" spans="22:33" ht="15.95" customHeight="1">
      <c r="AF159" s="89"/>
      <c r="AG159" s="89"/>
    </row>
    <row r="160" spans="22:33" ht="15.95" customHeight="1">
      <c r="AF160" s="89"/>
      <c r="AG160" s="89"/>
    </row>
    <row r="161" spans="32:33" ht="15.95" customHeight="1">
      <c r="AF161" s="89"/>
      <c r="AG161" s="89"/>
    </row>
    <row r="162" spans="32:33" ht="15.95" customHeight="1">
      <c r="AF162" s="89"/>
      <c r="AG162" s="89"/>
    </row>
    <row r="163" spans="32:33" ht="15.95" customHeight="1">
      <c r="AF163" s="89"/>
      <c r="AG163" s="89"/>
    </row>
    <row r="164" spans="32:33" ht="15.95" customHeight="1">
      <c r="AF164" s="89"/>
      <c r="AG164" s="89"/>
    </row>
    <row r="165" spans="32:33" ht="15.95" customHeight="1">
      <c r="AF165" s="89"/>
      <c r="AG165" s="89"/>
    </row>
    <row r="166" spans="32:33" ht="15.95" customHeight="1">
      <c r="AF166" s="89"/>
      <c r="AG166" s="89"/>
    </row>
    <row r="167" spans="32:33" ht="15.95" customHeight="1">
      <c r="AF167" s="89"/>
      <c r="AG167" s="89"/>
    </row>
    <row r="168" spans="32:33" ht="15.95" customHeight="1">
      <c r="AF168" s="89"/>
      <c r="AG168" s="89"/>
    </row>
    <row r="169" spans="32:33" ht="15.95" customHeight="1">
      <c r="AF169" s="89"/>
      <c r="AG169" s="89"/>
    </row>
    <row r="170" spans="32:33" ht="15.95" customHeight="1">
      <c r="AF170" s="89"/>
      <c r="AG170" s="89"/>
    </row>
    <row r="171" spans="32:33" ht="15.95" customHeight="1">
      <c r="AF171" s="89"/>
      <c r="AG171" s="89"/>
    </row>
    <row r="172" spans="32:33" ht="15.95" customHeight="1">
      <c r="AF172" s="89"/>
      <c r="AG172" s="89"/>
    </row>
    <row r="173" spans="32:33" ht="15.95" customHeight="1">
      <c r="AF173" s="89"/>
      <c r="AG173" s="89"/>
    </row>
    <row r="174" spans="32:33" ht="15.95" customHeight="1">
      <c r="AF174" s="89"/>
      <c r="AG174" s="89"/>
    </row>
    <row r="175" spans="32:33" ht="15.95" customHeight="1">
      <c r="AF175" s="89"/>
      <c r="AG175" s="89"/>
    </row>
    <row r="176" spans="32:33" ht="15.95" customHeight="1">
      <c r="AF176" s="89"/>
      <c r="AG176" s="89"/>
    </row>
    <row r="177" spans="32:33" ht="15.95" customHeight="1">
      <c r="AF177" s="89"/>
      <c r="AG177" s="89"/>
    </row>
    <row r="178" spans="32:33" ht="15.95" customHeight="1">
      <c r="AF178" s="89"/>
      <c r="AG178" s="89"/>
    </row>
    <row r="179" spans="32:33" ht="15.95" customHeight="1">
      <c r="AF179" s="89"/>
      <c r="AG179" s="89"/>
    </row>
    <row r="180" spans="32:33" ht="15.95" customHeight="1">
      <c r="AF180" s="89"/>
      <c r="AG180" s="89"/>
    </row>
    <row r="181" spans="32:33" ht="15.95" customHeight="1">
      <c r="AF181" s="89"/>
      <c r="AG181" s="89"/>
    </row>
    <row r="182" spans="32:33" ht="15.95" customHeight="1">
      <c r="AF182" s="89"/>
      <c r="AG182" s="89"/>
    </row>
    <row r="183" spans="32:33" ht="15.95" customHeight="1">
      <c r="AF183" s="89"/>
    </row>
    <row r="184" spans="32:33" ht="15.95" customHeight="1">
      <c r="AF184" s="89"/>
    </row>
    <row r="185" spans="32:33" ht="15.95" customHeight="1">
      <c r="AF185" s="89"/>
    </row>
    <row r="186" spans="32:33" ht="15.95" customHeight="1">
      <c r="AF186" s="89"/>
    </row>
    <row r="187" spans="32:33" ht="15.95" customHeight="1">
      <c r="AF187" s="89"/>
    </row>
    <row r="188" spans="32:33" ht="15.95" customHeight="1">
      <c r="AF188" s="89"/>
    </row>
    <row r="189" spans="32:33" ht="15.95" customHeight="1">
      <c r="AF189" s="89"/>
    </row>
    <row r="190" spans="32:33" ht="15.95" customHeight="1">
      <c r="AF190" s="89"/>
    </row>
    <row r="191" spans="32:33" ht="15.95" customHeight="1">
      <c r="AF191" s="89"/>
    </row>
    <row r="192" spans="32:33" ht="15.95" customHeight="1">
      <c r="AF192" s="89"/>
    </row>
    <row r="193" spans="32:32" ht="15.95" customHeight="1">
      <c r="AF193" s="89"/>
    </row>
    <row r="194" spans="32:32" ht="15.95" customHeight="1">
      <c r="AF194" s="89"/>
    </row>
    <row r="195" spans="32:32" ht="15.95" customHeight="1">
      <c r="AF195" s="89"/>
    </row>
    <row r="196" spans="32:32" ht="15.95" customHeight="1">
      <c r="AF196" s="89"/>
    </row>
    <row r="197" spans="32:32" ht="15.95" customHeight="1">
      <c r="AF197" s="89"/>
    </row>
    <row r="198" spans="32:32" ht="15.95" customHeight="1">
      <c r="AF198" s="89"/>
    </row>
    <row r="199" spans="32:32" ht="15.95" customHeight="1">
      <c r="AF199" s="89"/>
    </row>
    <row r="200" spans="32:32" ht="15.95" customHeight="1">
      <c r="AF200" s="89"/>
    </row>
    <row r="201" spans="32:32" ht="15.95" customHeight="1">
      <c r="AF201" s="89"/>
    </row>
    <row r="202" spans="32:32" ht="15.95" customHeight="1">
      <c r="AF202" s="89"/>
    </row>
    <row r="203" spans="32:32" ht="15.95" customHeight="1">
      <c r="AF203" s="89"/>
    </row>
    <row r="204" spans="32:32" ht="15.95" customHeight="1">
      <c r="AF204" s="89"/>
    </row>
    <row r="205" spans="32:32" ht="15.95" customHeight="1">
      <c r="AF205" s="89"/>
    </row>
    <row r="206" spans="32:32" ht="15.95" customHeight="1">
      <c r="AF206" s="89"/>
    </row>
    <row r="207" spans="32:32" ht="15.95" customHeight="1">
      <c r="AF207" s="89"/>
    </row>
    <row r="208" spans="32:32" ht="15.95" customHeight="1">
      <c r="AF208" s="89"/>
    </row>
    <row r="209" spans="32:32" ht="15.95" customHeight="1">
      <c r="AF209" s="89"/>
    </row>
    <row r="210" spans="32:32" ht="15.95" customHeight="1">
      <c r="AF210" s="89"/>
    </row>
    <row r="211" spans="32:32" ht="15.95" customHeight="1">
      <c r="AF211" s="89"/>
    </row>
    <row r="212" spans="32:32" ht="15.95" customHeight="1">
      <c r="AF212" s="89"/>
    </row>
    <row r="213" spans="32:32" ht="15.95" customHeight="1">
      <c r="AF213" s="89"/>
    </row>
    <row r="214" spans="32:32" ht="15.95" customHeight="1">
      <c r="AF214" s="89"/>
    </row>
    <row r="215" spans="32:32" ht="15.95" customHeight="1">
      <c r="AF215" s="89"/>
    </row>
    <row r="216" spans="32:32" ht="15.95" customHeight="1">
      <c r="AF216" s="89"/>
    </row>
    <row r="217" spans="32:32" ht="15.95" customHeight="1">
      <c r="AF217" s="89"/>
    </row>
    <row r="218" spans="32:32" ht="15.95" customHeight="1">
      <c r="AF218" s="89"/>
    </row>
    <row r="219" spans="32:32" ht="15.95" customHeight="1">
      <c r="AF219" s="89"/>
    </row>
    <row r="220" spans="32:32" ht="15.95" customHeight="1">
      <c r="AF220" s="89"/>
    </row>
    <row r="221" spans="32:32" ht="15.95" customHeight="1">
      <c r="AF221" s="89"/>
    </row>
    <row r="222" spans="32:32" ht="15.95" customHeight="1">
      <c r="AF222" s="89"/>
    </row>
    <row r="223" spans="32:32" ht="15.95" customHeight="1">
      <c r="AF223" s="89"/>
    </row>
    <row r="224" spans="32:32" ht="15.95" customHeight="1">
      <c r="AF224" s="89"/>
    </row>
    <row r="225" spans="32:32" ht="15.95" customHeight="1">
      <c r="AF225" s="89"/>
    </row>
    <row r="226" spans="32:32" ht="15.95" customHeight="1">
      <c r="AF226" s="89"/>
    </row>
    <row r="227" spans="32:32" ht="15.95" customHeight="1">
      <c r="AF227" s="89"/>
    </row>
  </sheetData>
  <autoFilter ref="A9:AH17"/>
  <mergeCells count="29">
    <mergeCell ref="P7:Q7"/>
    <mergeCell ref="A1:W1"/>
    <mergeCell ref="A2:W2"/>
    <mergeCell ref="A3:W3"/>
    <mergeCell ref="A7:A8"/>
    <mergeCell ref="B7:B8"/>
    <mergeCell ref="C7:C8"/>
    <mergeCell ref="D7:D8"/>
    <mergeCell ref="E7:F7"/>
    <mergeCell ref="G7:G8"/>
    <mergeCell ref="H7:I7"/>
    <mergeCell ref="J7:J8"/>
    <mergeCell ref="K7:K8"/>
    <mergeCell ref="L7:L8"/>
    <mergeCell ref="M7:N7"/>
    <mergeCell ref="O7:O8"/>
    <mergeCell ref="R7:R8"/>
    <mergeCell ref="S7:S8"/>
    <mergeCell ref="T7:T8"/>
    <mergeCell ref="V7:V8"/>
    <mergeCell ref="W7:W8"/>
    <mergeCell ref="AD7:AF7"/>
    <mergeCell ref="AG7:AG8"/>
    <mergeCell ref="X7:X8"/>
    <mergeCell ref="Y7:Y8"/>
    <mergeCell ref="Z7:Z8"/>
    <mergeCell ref="AA7:AA8"/>
    <mergeCell ref="AB7:AB8"/>
    <mergeCell ref="AC7:AC8"/>
  </mergeCells>
  <pageMargins left="1.2" right="0.25" top="0.75" bottom="0.75" header="0.3" footer="0.3"/>
  <pageSetup paperSize="5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232"/>
  <sheetViews>
    <sheetView zoomScale="95" zoomScaleNormal="95" workbookViewId="0">
      <pane xSplit="2" ySplit="8" topLeftCell="C17" activePane="bottomRight" state="frozen"/>
      <selection activeCell="C51" sqref="C51"/>
      <selection pane="topRight" activeCell="C51" sqref="C51"/>
      <selection pane="bottomLeft" activeCell="C51" sqref="C51"/>
      <selection pane="bottomRight" activeCell="C24" sqref="C24"/>
    </sheetView>
  </sheetViews>
  <sheetFormatPr defaultColWidth="11.25" defaultRowHeight="15" customHeight="1"/>
  <cols>
    <col min="1" max="1" width="6.25" style="90" customWidth="1"/>
    <col min="2" max="2" width="5.625" style="228" customWidth="1"/>
    <col min="3" max="3" width="32.625" style="204" customWidth="1"/>
    <col min="4" max="4" width="25.625" style="204" customWidth="1"/>
    <col min="5" max="5" width="12.25" style="219" customWidth="1"/>
    <col min="6" max="6" width="7.875" style="229" customWidth="1"/>
    <col min="7" max="7" width="5.625" style="229" customWidth="1"/>
    <col min="8" max="10" width="5.625" style="230" customWidth="1"/>
    <col min="11" max="11" width="15" style="231" customWidth="1"/>
    <col min="12" max="12" width="7.875" style="229" customWidth="1"/>
    <col min="13" max="13" width="10.625" style="204" customWidth="1"/>
    <col min="14" max="14" width="10" style="229" customWidth="1"/>
    <col min="15" max="15" width="12.25" style="229" customWidth="1"/>
    <col min="16" max="16" width="11.375" style="229" customWidth="1"/>
    <col min="17" max="17" width="9.125" style="229" customWidth="1"/>
    <col min="18" max="18" width="12.25" style="230" customWidth="1"/>
    <col min="19" max="19" width="15.625" style="229" bestFit="1" customWidth="1"/>
    <col min="20" max="20" width="7.125" style="90" customWidth="1"/>
    <col min="21" max="21" width="19.5" style="90" customWidth="1"/>
    <col min="22" max="22" width="8.25" style="90" customWidth="1"/>
    <col min="23" max="23" width="7.125" style="90" customWidth="1"/>
    <col min="24" max="24" width="9.625" style="90" customWidth="1"/>
    <col min="25" max="26" width="8" style="90" customWidth="1"/>
    <col min="27" max="27" width="14.5" style="90" customWidth="1"/>
    <col min="28" max="28" width="18.625" style="90" customWidth="1"/>
    <col min="29" max="29" width="15.875" style="90" customWidth="1"/>
    <col min="30" max="30" width="17.75" style="90" customWidth="1"/>
    <col min="31" max="31" width="19.375" style="90" bestFit="1" customWidth="1"/>
    <col min="32" max="32" width="8" style="90" customWidth="1"/>
    <col min="33" max="33" width="10.5" style="90" bestFit="1" customWidth="1"/>
    <col min="34" max="35" width="8" style="90" customWidth="1"/>
    <col min="36" max="36" width="7.625" style="90" bestFit="1" customWidth="1"/>
    <col min="37" max="37" width="16.875" style="90" bestFit="1" customWidth="1"/>
    <col min="38" max="38" width="18.125" style="90" bestFit="1" customWidth="1"/>
    <col min="39" max="40" width="19.875" style="90" bestFit="1" customWidth="1"/>
    <col min="41" max="41" width="18.25" style="90" bestFit="1" customWidth="1"/>
    <col min="42" max="248" width="8" style="90" customWidth="1"/>
    <col min="249" max="249" width="5.375" style="90" customWidth="1"/>
    <col min="250" max="250" width="23.5" style="90" customWidth="1"/>
    <col min="251" max="251" width="15.375" style="90" bestFit="1" customWidth="1"/>
    <col min="252" max="252" width="7.25" style="90" customWidth="1"/>
    <col min="253" max="253" width="10" style="90" bestFit="1" customWidth="1"/>
    <col min="254" max="254" width="11.25" style="90"/>
    <col min="255" max="255" width="6.75" style="90" customWidth="1"/>
    <col min="256" max="256" width="38.75" style="90" customWidth="1"/>
    <col min="257" max="257" width="15.875" style="90" customWidth="1"/>
    <col min="258" max="258" width="19.125" style="90" customWidth="1"/>
    <col min="259" max="259" width="14.75" style="90" customWidth="1"/>
    <col min="260" max="260" width="11.375" style="90" customWidth="1"/>
    <col min="261" max="261" width="10.375" style="90" customWidth="1"/>
    <col min="262" max="262" width="15" style="90" customWidth="1"/>
    <col min="263" max="263" width="20.75" style="90" customWidth="1"/>
    <col min="264" max="264" width="11.125" style="90" customWidth="1"/>
    <col min="265" max="265" width="12.625" style="90" customWidth="1"/>
    <col min="266" max="266" width="25.125" style="90" customWidth="1"/>
    <col min="267" max="267" width="9.875" style="90" customWidth="1"/>
    <col min="268" max="268" width="9.375" style="90" customWidth="1"/>
    <col min="269" max="269" width="11.375" style="90" customWidth="1"/>
    <col min="270" max="270" width="19.875" style="90" customWidth="1"/>
    <col min="271" max="271" width="9.25" style="90" customWidth="1"/>
    <col min="272" max="272" width="10.5" style="90" customWidth="1"/>
    <col min="273" max="273" width="35.75" style="90" customWidth="1"/>
    <col min="274" max="274" width="17.5" style="90" customWidth="1"/>
    <col min="275" max="275" width="39" style="90" customWidth="1"/>
    <col min="276" max="276" width="15" style="90" bestFit="1" customWidth="1"/>
    <col min="277" max="277" width="11.25" style="90" customWidth="1"/>
    <col min="278" max="504" width="8" style="90" customWidth="1"/>
    <col min="505" max="505" width="5.375" style="90" customWidth="1"/>
    <col min="506" max="506" width="23.5" style="90" customWidth="1"/>
    <col min="507" max="507" width="15.375" style="90" bestFit="1" customWidth="1"/>
    <col min="508" max="508" width="7.25" style="90" customWidth="1"/>
    <col min="509" max="509" width="10" style="90" bestFit="1" customWidth="1"/>
    <col min="510" max="510" width="11.25" style="90"/>
    <col min="511" max="511" width="6.75" style="90" customWidth="1"/>
    <col min="512" max="512" width="38.75" style="90" customWidth="1"/>
    <col min="513" max="513" width="15.875" style="90" customWidth="1"/>
    <col min="514" max="514" width="19.125" style="90" customWidth="1"/>
    <col min="515" max="515" width="14.75" style="90" customWidth="1"/>
    <col min="516" max="516" width="11.375" style="90" customWidth="1"/>
    <col min="517" max="517" width="10.375" style="90" customWidth="1"/>
    <col min="518" max="518" width="15" style="90" customWidth="1"/>
    <col min="519" max="519" width="20.75" style="90" customWidth="1"/>
    <col min="520" max="520" width="11.125" style="90" customWidth="1"/>
    <col min="521" max="521" width="12.625" style="90" customWidth="1"/>
    <col min="522" max="522" width="25.125" style="90" customWidth="1"/>
    <col min="523" max="523" width="9.875" style="90" customWidth="1"/>
    <col min="524" max="524" width="9.375" style="90" customWidth="1"/>
    <col min="525" max="525" width="11.375" style="90" customWidth="1"/>
    <col min="526" max="526" width="19.875" style="90" customWidth="1"/>
    <col min="527" max="527" width="9.25" style="90" customWidth="1"/>
    <col min="528" max="528" width="10.5" style="90" customWidth="1"/>
    <col min="529" max="529" width="35.75" style="90" customWidth="1"/>
    <col min="530" max="530" width="17.5" style="90" customWidth="1"/>
    <col min="531" max="531" width="39" style="90" customWidth="1"/>
    <col min="532" max="532" width="15" style="90" bestFit="1" customWidth="1"/>
    <col min="533" max="533" width="11.25" style="90" customWidth="1"/>
    <col min="534" max="760" width="8" style="90" customWidth="1"/>
    <col min="761" max="761" width="5.375" style="90" customWidth="1"/>
    <col min="762" max="762" width="23.5" style="90" customWidth="1"/>
    <col min="763" max="763" width="15.375" style="90" bestFit="1" customWidth="1"/>
    <col min="764" max="764" width="7.25" style="90" customWidth="1"/>
    <col min="765" max="765" width="10" style="90" bestFit="1" customWidth="1"/>
    <col min="766" max="766" width="11.25" style="90"/>
    <col min="767" max="767" width="6.75" style="90" customWidth="1"/>
    <col min="768" max="768" width="38.75" style="90" customWidth="1"/>
    <col min="769" max="769" width="15.875" style="90" customWidth="1"/>
    <col min="770" max="770" width="19.125" style="90" customWidth="1"/>
    <col min="771" max="771" width="14.75" style="90" customWidth="1"/>
    <col min="772" max="772" width="11.375" style="90" customWidth="1"/>
    <col min="773" max="773" width="10.375" style="90" customWidth="1"/>
    <col min="774" max="774" width="15" style="90" customWidth="1"/>
    <col min="775" max="775" width="20.75" style="90" customWidth="1"/>
    <col min="776" max="776" width="11.125" style="90" customWidth="1"/>
    <col min="777" max="777" width="12.625" style="90" customWidth="1"/>
    <col min="778" max="778" width="25.125" style="90" customWidth="1"/>
    <col min="779" max="779" width="9.875" style="90" customWidth="1"/>
    <col min="780" max="780" width="9.375" style="90" customWidth="1"/>
    <col min="781" max="781" width="11.375" style="90" customWidth="1"/>
    <col min="782" max="782" width="19.875" style="90" customWidth="1"/>
    <col min="783" max="783" width="9.25" style="90" customWidth="1"/>
    <col min="784" max="784" width="10.5" style="90" customWidth="1"/>
    <col min="785" max="785" width="35.75" style="90" customWidth="1"/>
    <col min="786" max="786" width="17.5" style="90" customWidth="1"/>
    <col min="787" max="787" width="39" style="90" customWidth="1"/>
    <col min="788" max="788" width="15" style="90" bestFit="1" customWidth="1"/>
    <col min="789" max="789" width="11.25" style="90" customWidth="1"/>
    <col min="790" max="1016" width="8" style="90" customWidth="1"/>
    <col min="1017" max="1017" width="5.375" style="90" customWidth="1"/>
    <col min="1018" max="1018" width="23.5" style="90" customWidth="1"/>
    <col min="1019" max="1019" width="15.375" style="90" bestFit="1" customWidth="1"/>
    <col min="1020" max="1020" width="7.25" style="90" customWidth="1"/>
    <col min="1021" max="1021" width="10" style="90" bestFit="1" customWidth="1"/>
    <col min="1022" max="1022" width="11.25" style="90"/>
    <col min="1023" max="1023" width="6.75" style="90" customWidth="1"/>
    <col min="1024" max="1024" width="38.75" style="90" customWidth="1"/>
    <col min="1025" max="1025" width="15.875" style="90" customWidth="1"/>
    <col min="1026" max="1026" width="19.125" style="90" customWidth="1"/>
    <col min="1027" max="1027" width="14.75" style="90" customWidth="1"/>
    <col min="1028" max="1028" width="11.375" style="90" customWidth="1"/>
    <col min="1029" max="1029" width="10.375" style="90" customWidth="1"/>
    <col min="1030" max="1030" width="15" style="90" customWidth="1"/>
    <col min="1031" max="1031" width="20.75" style="90" customWidth="1"/>
    <col min="1032" max="1032" width="11.125" style="90" customWidth="1"/>
    <col min="1033" max="1033" width="12.625" style="90" customWidth="1"/>
    <col min="1034" max="1034" width="25.125" style="90" customWidth="1"/>
    <col min="1035" max="1035" width="9.875" style="90" customWidth="1"/>
    <col min="1036" max="1036" width="9.375" style="90" customWidth="1"/>
    <col min="1037" max="1037" width="11.375" style="90" customWidth="1"/>
    <col min="1038" max="1038" width="19.875" style="90" customWidth="1"/>
    <col min="1039" max="1039" width="9.25" style="90" customWidth="1"/>
    <col min="1040" max="1040" width="10.5" style="90" customWidth="1"/>
    <col min="1041" max="1041" width="35.75" style="90" customWidth="1"/>
    <col min="1042" max="1042" width="17.5" style="90" customWidth="1"/>
    <col min="1043" max="1043" width="39" style="90" customWidth="1"/>
    <col min="1044" max="1044" width="15" style="90" bestFit="1" customWidth="1"/>
    <col min="1045" max="1045" width="11.25" style="90" customWidth="1"/>
    <col min="1046" max="1272" width="8" style="90" customWidth="1"/>
    <col min="1273" max="1273" width="5.375" style="90" customWidth="1"/>
    <col min="1274" max="1274" width="23.5" style="90" customWidth="1"/>
    <col min="1275" max="1275" width="15.375" style="90" bestFit="1" customWidth="1"/>
    <col min="1276" max="1276" width="7.25" style="90" customWidth="1"/>
    <col min="1277" max="1277" width="10" style="90" bestFit="1" customWidth="1"/>
    <col min="1278" max="1278" width="11.25" style="90"/>
    <col min="1279" max="1279" width="6.75" style="90" customWidth="1"/>
    <col min="1280" max="1280" width="38.75" style="90" customWidth="1"/>
    <col min="1281" max="1281" width="15.875" style="90" customWidth="1"/>
    <col min="1282" max="1282" width="19.125" style="90" customWidth="1"/>
    <col min="1283" max="1283" width="14.75" style="90" customWidth="1"/>
    <col min="1284" max="1284" width="11.375" style="90" customWidth="1"/>
    <col min="1285" max="1285" width="10.375" style="90" customWidth="1"/>
    <col min="1286" max="1286" width="15" style="90" customWidth="1"/>
    <col min="1287" max="1287" width="20.75" style="90" customWidth="1"/>
    <col min="1288" max="1288" width="11.125" style="90" customWidth="1"/>
    <col min="1289" max="1289" width="12.625" style="90" customWidth="1"/>
    <col min="1290" max="1290" width="25.125" style="90" customWidth="1"/>
    <col min="1291" max="1291" width="9.875" style="90" customWidth="1"/>
    <col min="1292" max="1292" width="9.375" style="90" customWidth="1"/>
    <col min="1293" max="1293" width="11.375" style="90" customWidth="1"/>
    <col min="1294" max="1294" width="19.875" style="90" customWidth="1"/>
    <col min="1295" max="1295" width="9.25" style="90" customWidth="1"/>
    <col min="1296" max="1296" width="10.5" style="90" customWidth="1"/>
    <col min="1297" max="1297" width="35.75" style="90" customWidth="1"/>
    <col min="1298" max="1298" width="17.5" style="90" customWidth="1"/>
    <col min="1299" max="1299" width="39" style="90" customWidth="1"/>
    <col min="1300" max="1300" width="15" style="90" bestFit="1" customWidth="1"/>
    <col min="1301" max="1301" width="11.25" style="90" customWidth="1"/>
    <col min="1302" max="1528" width="8" style="90" customWidth="1"/>
    <col min="1529" max="1529" width="5.375" style="90" customWidth="1"/>
    <col min="1530" max="1530" width="23.5" style="90" customWidth="1"/>
    <col min="1531" max="1531" width="15.375" style="90" bestFit="1" customWidth="1"/>
    <col min="1532" max="1532" width="7.25" style="90" customWidth="1"/>
    <col min="1533" max="1533" width="10" style="90" bestFit="1" customWidth="1"/>
    <col min="1534" max="1534" width="11.25" style="90"/>
    <col min="1535" max="1535" width="6.75" style="90" customWidth="1"/>
    <col min="1536" max="1536" width="38.75" style="90" customWidth="1"/>
    <col min="1537" max="1537" width="15.875" style="90" customWidth="1"/>
    <col min="1538" max="1538" width="19.125" style="90" customWidth="1"/>
    <col min="1539" max="1539" width="14.75" style="90" customWidth="1"/>
    <col min="1540" max="1540" width="11.375" style="90" customWidth="1"/>
    <col min="1541" max="1541" width="10.375" style="90" customWidth="1"/>
    <col min="1542" max="1542" width="15" style="90" customWidth="1"/>
    <col min="1543" max="1543" width="20.75" style="90" customWidth="1"/>
    <col min="1544" max="1544" width="11.125" style="90" customWidth="1"/>
    <col min="1545" max="1545" width="12.625" style="90" customWidth="1"/>
    <col min="1546" max="1546" width="25.125" style="90" customWidth="1"/>
    <col min="1547" max="1547" width="9.875" style="90" customWidth="1"/>
    <col min="1548" max="1548" width="9.375" style="90" customWidth="1"/>
    <col min="1549" max="1549" width="11.375" style="90" customWidth="1"/>
    <col min="1550" max="1550" width="19.875" style="90" customWidth="1"/>
    <col min="1551" max="1551" width="9.25" style="90" customWidth="1"/>
    <col min="1552" max="1552" width="10.5" style="90" customWidth="1"/>
    <col min="1553" max="1553" width="35.75" style="90" customWidth="1"/>
    <col min="1554" max="1554" width="17.5" style="90" customWidth="1"/>
    <col min="1555" max="1555" width="39" style="90" customWidth="1"/>
    <col min="1556" max="1556" width="15" style="90" bestFit="1" customWidth="1"/>
    <col min="1557" max="1557" width="11.25" style="90" customWidth="1"/>
    <col min="1558" max="1784" width="8" style="90" customWidth="1"/>
    <col min="1785" max="1785" width="5.375" style="90" customWidth="1"/>
    <col min="1786" max="1786" width="23.5" style="90" customWidth="1"/>
    <col min="1787" max="1787" width="15.375" style="90" bestFit="1" customWidth="1"/>
    <col min="1788" max="1788" width="7.25" style="90" customWidth="1"/>
    <col min="1789" max="1789" width="10" style="90" bestFit="1" customWidth="1"/>
    <col min="1790" max="1790" width="11.25" style="90"/>
    <col min="1791" max="1791" width="6.75" style="90" customWidth="1"/>
    <col min="1792" max="1792" width="38.75" style="90" customWidth="1"/>
    <col min="1793" max="1793" width="15.875" style="90" customWidth="1"/>
    <col min="1794" max="1794" width="19.125" style="90" customWidth="1"/>
    <col min="1795" max="1795" width="14.75" style="90" customWidth="1"/>
    <col min="1796" max="1796" width="11.375" style="90" customWidth="1"/>
    <col min="1797" max="1797" width="10.375" style="90" customWidth="1"/>
    <col min="1798" max="1798" width="15" style="90" customWidth="1"/>
    <col min="1799" max="1799" width="20.75" style="90" customWidth="1"/>
    <col min="1800" max="1800" width="11.125" style="90" customWidth="1"/>
    <col min="1801" max="1801" width="12.625" style="90" customWidth="1"/>
    <col min="1802" max="1802" width="25.125" style="90" customWidth="1"/>
    <col min="1803" max="1803" width="9.875" style="90" customWidth="1"/>
    <col min="1804" max="1804" width="9.375" style="90" customWidth="1"/>
    <col min="1805" max="1805" width="11.375" style="90" customWidth="1"/>
    <col min="1806" max="1806" width="19.875" style="90" customWidth="1"/>
    <col min="1807" max="1807" width="9.25" style="90" customWidth="1"/>
    <col min="1808" max="1808" width="10.5" style="90" customWidth="1"/>
    <col min="1809" max="1809" width="35.75" style="90" customWidth="1"/>
    <col min="1810" max="1810" width="17.5" style="90" customWidth="1"/>
    <col min="1811" max="1811" width="39" style="90" customWidth="1"/>
    <col min="1812" max="1812" width="15" style="90" bestFit="1" customWidth="1"/>
    <col min="1813" max="1813" width="11.25" style="90" customWidth="1"/>
    <col min="1814" max="2040" width="8" style="90" customWidth="1"/>
    <col min="2041" max="2041" width="5.375" style="90" customWidth="1"/>
    <col min="2042" max="2042" width="23.5" style="90" customWidth="1"/>
    <col min="2043" max="2043" width="15.375" style="90" bestFit="1" customWidth="1"/>
    <col min="2044" max="2044" width="7.25" style="90" customWidth="1"/>
    <col min="2045" max="2045" width="10" style="90" bestFit="1" customWidth="1"/>
    <col min="2046" max="2046" width="11.25" style="90"/>
    <col min="2047" max="2047" width="6.75" style="90" customWidth="1"/>
    <col min="2048" max="2048" width="38.75" style="90" customWidth="1"/>
    <col min="2049" max="2049" width="15.875" style="90" customWidth="1"/>
    <col min="2050" max="2050" width="19.125" style="90" customWidth="1"/>
    <col min="2051" max="2051" width="14.75" style="90" customWidth="1"/>
    <col min="2052" max="2052" width="11.375" style="90" customWidth="1"/>
    <col min="2053" max="2053" width="10.375" style="90" customWidth="1"/>
    <col min="2054" max="2054" width="15" style="90" customWidth="1"/>
    <col min="2055" max="2055" width="20.75" style="90" customWidth="1"/>
    <col min="2056" max="2056" width="11.125" style="90" customWidth="1"/>
    <col min="2057" max="2057" width="12.625" style="90" customWidth="1"/>
    <col min="2058" max="2058" width="25.125" style="90" customWidth="1"/>
    <col min="2059" max="2059" width="9.875" style="90" customWidth="1"/>
    <col min="2060" max="2060" width="9.375" style="90" customWidth="1"/>
    <col min="2061" max="2061" width="11.375" style="90" customWidth="1"/>
    <col min="2062" max="2062" width="19.875" style="90" customWidth="1"/>
    <col min="2063" max="2063" width="9.25" style="90" customWidth="1"/>
    <col min="2064" max="2064" width="10.5" style="90" customWidth="1"/>
    <col min="2065" max="2065" width="35.75" style="90" customWidth="1"/>
    <col min="2066" max="2066" width="17.5" style="90" customWidth="1"/>
    <col min="2067" max="2067" width="39" style="90" customWidth="1"/>
    <col min="2068" max="2068" width="15" style="90" bestFit="1" customWidth="1"/>
    <col min="2069" max="2069" width="11.25" style="90" customWidth="1"/>
    <col min="2070" max="2296" width="8" style="90" customWidth="1"/>
    <col min="2297" max="2297" width="5.375" style="90" customWidth="1"/>
    <col min="2298" max="2298" width="23.5" style="90" customWidth="1"/>
    <col min="2299" max="2299" width="15.375" style="90" bestFit="1" customWidth="1"/>
    <col min="2300" max="2300" width="7.25" style="90" customWidth="1"/>
    <col min="2301" max="2301" width="10" style="90" bestFit="1" customWidth="1"/>
    <col min="2302" max="2302" width="11.25" style="90"/>
    <col min="2303" max="2303" width="6.75" style="90" customWidth="1"/>
    <col min="2304" max="2304" width="38.75" style="90" customWidth="1"/>
    <col min="2305" max="2305" width="15.875" style="90" customWidth="1"/>
    <col min="2306" max="2306" width="19.125" style="90" customWidth="1"/>
    <col min="2307" max="2307" width="14.75" style="90" customWidth="1"/>
    <col min="2308" max="2308" width="11.375" style="90" customWidth="1"/>
    <col min="2309" max="2309" width="10.375" style="90" customWidth="1"/>
    <col min="2310" max="2310" width="15" style="90" customWidth="1"/>
    <col min="2311" max="2311" width="20.75" style="90" customWidth="1"/>
    <col min="2312" max="2312" width="11.125" style="90" customWidth="1"/>
    <col min="2313" max="2313" width="12.625" style="90" customWidth="1"/>
    <col min="2314" max="2314" width="25.125" style="90" customWidth="1"/>
    <col min="2315" max="2315" width="9.875" style="90" customWidth="1"/>
    <col min="2316" max="2316" width="9.375" style="90" customWidth="1"/>
    <col min="2317" max="2317" width="11.375" style="90" customWidth="1"/>
    <col min="2318" max="2318" width="19.875" style="90" customWidth="1"/>
    <col min="2319" max="2319" width="9.25" style="90" customWidth="1"/>
    <col min="2320" max="2320" width="10.5" style="90" customWidth="1"/>
    <col min="2321" max="2321" width="35.75" style="90" customWidth="1"/>
    <col min="2322" max="2322" width="17.5" style="90" customWidth="1"/>
    <col min="2323" max="2323" width="39" style="90" customWidth="1"/>
    <col min="2324" max="2324" width="15" style="90" bestFit="1" customWidth="1"/>
    <col min="2325" max="2325" width="11.25" style="90" customWidth="1"/>
    <col min="2326" max="2552" width="8" style="90" customWidth="1"/>
    <col min="2553" max="2553" width="5.375" style="90" customWidth="1"/>
    <col min="2554" max="2554" width="23.5" style="90" customWidth="1"/>
    <col min="2555" max="2555" width="15.375" style="90" bestFit="1" customWidth="1"/>
    <col min="2556" max="2556" width="7.25" style="90" customWidth="1"/>
    <col min="2557" max="2557" width="10" style="90" bestFit="1" customWidth="1"/>
    <col min="2558" max="2558" width="11.25" style="90"/>
    <col min="2559" max="2559" width="6.75" style="90" customWidth="1"/>
    <col min="2560" max="2560" width="38.75" style="90" customWidth="1"/>
    <col min="2561" max="2561" width="15.875" style="90" customWidth="1"/>
    <col min="2562" max="2562" width="19.125" style="90" customWidth="1"/>
    <col min="2563" max="2563" width="14.75" style="90" customWidth="1"/>
    <col min="2564" max="2564" width="11.375" style="90" customWidth="1"/>
    <col min="2565" max="2565" width="10.375" style="90" customWidth="1"/>
    <col min="2566" max="2566" width="15" style="90" customWidth="1"/>
    <col min="2567" max="2567" width="20.75" style="90" customWidth="1"/>
    <col min="2568" max="2568" width="11.125" style="90" customWidth="1"/>
    <col min="2569" max="2569" width="12.625" style="90" customWidth="1"/>
    <col min="2570" max="2570" width="25.125" style="90" customWidth="1"/>
    <col min="2571" max="2571" width="9.875" style="90" customWidth="1"/>
    <col min="2572" max="2572" width="9.375" style="90" customWidth="1"/>
    <col min="2573" max="2573" width="11.375" style="90" customWidth="1"/>
    <col min="2574" max="2574" width="19.875" style="90" customWidth="1"/>
    <col min="2575" max="2575" width="9.25" style="90" customWidth="1"/>
    <col min="2576" max="2576" width="10.5" style="90" customWidth="1"/>
    <col min="2577" max="2577" width="35.75" style="90" customWidth="1"/>
    <col min="2578" max="2578" width="17.5" style="90" customWidth="1"/>
    <col min="2579" max="2579" width="39" style="90" customWidth="1"/>
    <col min="2580" max="2580" width="15" style="90" bestFit="1" customWidth="1"/>
    <col min="2581" max="2581" width="11.25" style="90" customWidth="1"/>
    <col min="2582" max="2808" width="8" style="90" customWidth="1"/>
    <col min="2809" max="2809" width="5.375" style="90" customWidth="1"/>
    <col min="2810" max="2810" width="23.5" style="90" customWidth="1"/>
    <col min="2811" max="2811" width="15.375" style="90" bestFit="1" customWidth="1"/>
    <col min="2812" max="2812" width="7.25" style="90" customWidth="1"/>
    <col min="2813" max="2813" width="10" style="90" bestFit="1" customWidth="1"/>
    <col min="2814" max="2814" width="11.25" style="90"/>
    <col min="2815" max="2815" width="6.75" style="90" customWidth="1"/>
    <col min="2816" max="2816" width="38.75" style="90" customWidth="1"/>
    <col min="2817" max="2817" width="15.875" style="90" customWidth="1"/>
    <col min="2818" max="2818" width="19.125" style="90" customWidth="1"/>
    <col min="2819" max="2819" width="14.75" style="90" customWidth="1"/>
    <col min="2820" max="2820" width="11.375" style="90" customWidth="1"/>
    <col min="2821" max="2821" width="10.375" style="90" customWidth="1"/>
    <col min="2822" max="2822" width="15" style="90" customWidth="1"/>
    <col min="2823" max="2823" width="20.75" style="90" customWidth="1"/>
    <col min="2824" max="2824" width="11.125" style="90" customWidth="1"/>
    <col min="2825" max="2825" width="12.625" style="90" customWidth="1"/>
    <col min="2826" max="2826" width="25.125" style="90" customWidth="1"/>
    <col min="2827" max="2827" width="9.875" style="90" customWidth="1"/>
    <col min="2828" max="2828" width="9.375" style="90" customWidth="1"/>
    <col min="2829" max="2829" width="11.375" style="90" customWidth="1"/>
    <col min="2830" max="2830" width="19.875" style="90" customWidth="1"/>
    <col min="2831" max="2831" width="9.25" style="90" customWidth="1"/>
    <col min="2832" max="2832" width="10.5" style="90" customWidth="1"/>
    <col min="2833" max="2833" width="35.75" style="90" customWidth="1"/>
    <col min="2834" max="2834" width="17.5" style="90" customWidth="1"/>
    <col min="2835" max="2835" width="39" style="90" customWidth="1"/>
    <col min="2836" max="2836" width="15" style="90" bestFit="1" customWidth="1"/>
    <col min="2837" max="2837" width="11.25" style="90" customWidth="1"/>
    <col min="2838" max="3064" width="8" style="90" customWidth="1"/>
    <col min="3065" max="3065" width="5.375" style="90" customWidth="1"/>
    <col min="3066" max="3066" width="23.5" style="90" customWidth="1"/>
    <col min="3067" max="3067" width="15.375" style="90" bestFit="1" customWidth="1"/>
    <col min="3068" max="3068" width="7.25" style="90" customWidth="1"/>
    <col min="3069" max="3069" width="10" style="90" bestFit="1" customWidth="1"/>
    <col min="3070" max="3070" width="11.25" style="90"/>
    <col min="3071" max="3071" width="6.75" style="90" customWidth="1"/>
    <col min="3072" max="3072" width="38.75" style="90" customWidth="1"/>
    <col min="3073" max="3073" width="15.875" style="90" customWidth="1"/>
    <col min="3074" max="3074" width="19.125" style="90" customWidth="1"/>
    <col min="3075" max="3075" width="14.75" style="90" customWidth="1"/>
    <col min="3076" max="3076" width="11.375" style="90" customWidth="1"/>
    <col min="3077" max="3077" width="10.375" style="90" customWidth="1"/>
    <col min="3078" max="3078" width="15" style="90" customWidth="1"/>
    <col min="3079" max="3079" width="20.75" style="90" customWidth="1"/>
    <col min="3080" max="3080" width="11.125" style="90" customWidth="1"/>
    <col min="3081" max="3081" width="12.625" style="90" customWidth="1"/>
    <col min="3082" max="3082" width="25.125" style="90" customWidth="1"/>
    <col min="3083" max="3083" width="9.875" style="90" customWidth="1"/>
    <col min="3084" max="3084" width="9.375" style="90" customWidth="1"/>
    <col min="3085" max="3085" width="11.375" style="90" customWidth="1"/>
    <col min="3086" max="3086" width="19.875" style="90" customWidth="1"/>
    <col min="3087" max="3087" width="9.25" style="90" customWidth="1"/>
    <col min="3088" max="3088" width="10.5" style="90" customWidth="1"/>
    <col min="3089" max="3089" width="35.75" style="90" customWidth="1"/>
    <col min="3090" max="3090" width="17.5" style="90" customWidth="1"/>
    <col min="3091" max="3091" width="39" style="90" customWidth="1"/>
    <col min="3092" max="3092" width="15" style="90" bestFit="1" customWidth="1"/>
    <col min="3093" max="3093" width="11.25" style="90" customWidth="1"/>
    <col min="3094" max="3320" width="8" style="90" customWidth="1"/>
    <col min="3321" max="3321" width="5.375" style="90" customWidth="1"/>
    <col min="3322" max="3322" width="23.5" style="90" customWidth="1"/>
    <col min="3323" max="3323" width="15.375" style="90" bestFit="1" customWidth="1"/>
    <col min="3324" max="3324" width="7.25" style="90" customWidth="1"/>
    <col min="3325" max="3325" width="10" style="90" bestFit="1" customWidth="1"/>
    <col min="3326" max="3326" width="11.25" style="90"/>
    <col min="3327" max="3327" width="6.75" style="90" customWidth="1"/>
    <col min="3328" max="3328" width="38.75" style="90" customWidth="1"/>
    <col min="3329" max="3329" width="15.875" style="90" customWidth="1"/>
    <col min="3330" max="3330" width="19.125" style="90" customWidth="1"/>
    <col min="3331" max="3331" width="14.75" style="90" customWidth="1"/>
    <col min="3332" max="3332" width="11.375" style="90" customWidth="1"/>
    <col min="3333" max="3333" width="10.375" style="90" customWidth="1"/>
    <col min="3334" max="3334" width="15" style="90" customWidth="1"/>
    <col min="3335" max="3335" width="20.75" style="90" customWidth="1"/>
    <col min="3336" max="3336" width="11.125" style="90" customWidth="1"/>
    <col min="3337" max="3337" width="12.625" style="90" customWidth="1"/>
    <col min="3338" max="3338" width="25.125" style="90" customWidth="1"/>
    <col min="3339" max="3339" width="9.875" style="90" customWidth="1"/>
    <col min="3340" max="3340" width="9.375" style="90" customWidth="1"/>
    <col min="3341" max="3341" width="11.375" style="90" customWidth="1"/>
    <col min="3342" max="3342" width="19.875" style="90" customWidth="1"/>
    <col min="3343" max="3343" width="9.25" style="90" customWidth="1"/>
    <col min="3344" max="3344" width="10.5" style="90" customWidth="1"/>
    <col min="3345" max="3345" width="35.75" style="90" customWidth="1"/>
    <col min="3346" max="3346" width="17.5" style="90" customWidth="1"/>
    <col min="3347" max="3347" width="39" style="90" customWidth="1"/>
    <col min="3348" max="3348" width="15" style="90" bestFit="1" customWidth="1"/>
    <col min="3349" max="3349" width="11.25" style="90" customWidth="1"/>
    <col min="3350" max="3576" width="8" style="90" customWidth="1"/>
    <col min="3577" max="3577" width="5.375" style="90" customWidth="1"/>
    <col min="3578" max="3578" width="23.5" style="90" customWidth="1"/>
    <col min="3579" max="3579" width="15.375" style="90" bestFit="1" customWidth="1"/>
    <col min="3580" max="3580" width="7.25" style="90" customWidth="1"/>
    <col min="3581" max="3581" width="10" style="90" bestFit="1" customWidth="1"/>
    <col min="3582" max="3582" width="11.25" style="90"/>
    <col min="3583" max="3583" width="6.75" style="90" customWidth="1"/>
    <col min="3584" max="3584" width="38.75" style="90" customWidth="1"/>
    <col min="3585" max="3585" width="15.875" style="90" customWidth="1"/>
    <col min="3586" max="3586" width="19.125" style="90" customWidth="1"/>
    <col min="3587" max="3587" width="14.75" style="90" customWidth="1"/>
    <col min="3588" max="3588" width="11.375" style="90" customWidth="1"/>
    <col min="3589" max="3589" width="10.375" style="90" customWidth="1"/>
    <col min="3590" max="3590" width="15" style="90" customWidth="1"/>
    <col min="3591" max="3591" width="20.75" style="90" customWidth="1"/>
    <col min="3592" max="3592" width="11.125" style="90" customWidth="1"/>
    <col min="3593" max="3593" width="12.625" style="90" customWidth="1"/>
    <col min="3594" max="3594" width="25.125" style="90" customWidth="1"/>
    <col min="3595" max="3595" width="9.875" style="90" customWidth="1"/>
    <col min="3596" max="3596" width="9.375" style="90" customWidth="1"/>
    <col min="3597" max="3597" width="11.375" style="90" customWidth="1"/>
    <col min="3598" max="3598" width="19.875" style="90" customWidth="1"/>
    <col min="3599" max="3599" width="9.25" style="90" customWidth="1"/>
    <col min="3600" max="3600" width="10.5" style="90" customWidth="1"/>
    <col min="3601" max="3601" width="35.75" style="90" customWidth="1"/>
    <col min="3602" max="3602" width="17.5" style="90" customWidth="1"/>
    <col min="3603" max="3603" width="39" style="90" customWidth="1"/>
    <col min="3604" max="3604" width="15" style="90" bestFit="1" customWidth="1"/>
    <col min="3605" max="3605" width="11.25" style="90" customWidth="1"/>
    <col min="3606" max="3832" width="8" style="90" customWidth="1"/>
    <col min="3833" max="3833" width="5.375" style="90" customWidth="1"/>
    <col min="3834" max="3834" width="23.5" style="90" customWidth="1"/>
    <col min="3835" max="3835" width="15.375" style="90" bestFit="1" customWidth="1"/>
    <col min="3836" max="3836" width="7.25" style="90" customWidth="1"/>
    <col min="3837" max="3837" width="10" style="90" bestFit="1" customWidth="1"/>
    <col min="3838" max="3838" width="11.25" style="90"/>
    <col min="3839" max="3839" width="6.75" style="90" customWidth="1"/>
    <col min="3840" max="3840" width="38.75" style="90" customWidth="1"/>
    <col min="3841" max="3841" width="15.875" style="90" customWidth="1"/>
    <col min="3842" max="3842" width="19.125" style="90" customWidth="1"/>
    <col min="3843" max="3843" width="14.75" style="90" customWidth="1"/>
    <col min="3844" max="3844" width="11.375" style="90" customWidth="1"/>
    <col min="3845" max="3845" width="10.375" style="90" customWidth="1"/>
    <col min="3846" max="3846" width="15" style="90" customWidth="1"/>
    <col min="3847" max="3847" width="20.75" style="90" customWidth="1"/>
    <col min="3848" max="3848" width="11.125" style="90" customWidth="1"/>
    <col min="3849" max="3849" width="12.625" style="90" customWidth="1"/>
    <col min="3850" max="3850" width="25.125" style="90" customWidth="1"/>
    <col min="3851" max="3851" width="9.875" style="90" customWidth="1"/>
    <col min="3852" max="3852" width="9.375" style="90" customWidth="1"/>
    <col min="3853" max="3853" width="11.375" style="90" customWidth="1"/>
    <col min="3854" max="3854" width="19.875" style="90" customWidth="1"/>
    <col min="3855" max="3855" width="9.25" style="90" customWidth="1"/>
    <col min="3856" max="3856" width="10.5" style="90" customWidth="1"/>
    <col min="3857" max="3857" width="35.75" style="90" customWidth="1"/>
    <col min="3858" max="3858" width="17.5" style="90" customWidth="1"/>
    <col min="3859" max="3859" width="39" style="90" customWidth="1"/>
    <col min="3860" max="3860" width="15" style="90" bestFit="1" customWidth="1"/>
    <col min="3861" max="3861" width="11.25" style="90" customWidth="1"/>
    <col min="3862" max="4088" width="8" style="90" customWidth="1"/>
    <col min="4089" max="4089" width="5.375" style="90" customWidth="1"/>
    <col min="4090" max="4090" width="23.5" style="90" customWidth="1"/>
    <col min="4091" max="4091" width="15.375" style="90" bestFit="1" customWidth="1"/>
    <col min="4092" max="4092" width="7.25" style="90" customWidth="1"/>
    <col min="4093" max="4093" width="10" style="90" bestFit="1" customWidth="1"/>
    <col min="4094" max="4094" width="11.25" style="90"/>
    <col min="4095" max="4095" width="6.75" style="90" customWidth="1"/>
    <col min="4096" max="4096" width="38.75" style="90" customWidth="1"/>
    <col min="4097" max="4097" width="15.875" style="90" customWidth="1"/>
    <col min="4098" max="4098" width="19.125" style="90" customWidth="1"/>
    <col min="4099" max="4099" width="14.75" style="90" customWidth="1"/>
    <col min="4100" max="4100" width="11.375" style="90" customWidth="1"/>
    <col min="4101" max="4101" width="10.375" style="90" customWidth="1"/>
    <col min="4102" max="4102" width="15" style="90" customWidth="1"/>
    <col min="4103" max="4103" width="20.75" style="90" customWidth="1"/>
    <col min="4104" max="4104" width="11.125" style="90" customWidth="1"/>
    <col min="4105" max="4105" width="12.625" style="90" customWidth="1"/>
    <col min="4106" max="4106" width="25.125" style="90" customWidth="1"/>
    <col min="4107" max="4107" width="9.875" style="90" customWidth="1"/>
    <col min="4108" max="4108" width="9.375" style="90" customWidth="1"/>
    <col min="4109" max="4109" width="11.375" style="90" customWidth="1"/>
    <col min="4110" max="4110" width="19.875" style="90" customWidth="1"/>
    <col min="4111" max="4111" width="9.25" style="90" customWidth="1"/>
    <col min="4112" max="4112" width="10.5" style="90" customWidth="1"/>
    <col min="4113" max="4113" width="35.75" style="90" customWidth="1"/>
    <col min="4114" max="4114" width="17.5" style="90" customWidth="1"/>
    <col min="4115" max="4115" width="39" style="90" customWidth="1"/>
    <col min="4116" max="4116" width="15" style="90" bestFit="1" customWidth="1"/>
    <col min="4117" max="4117" width="11.25" style="90" customWidth="1"/>
    <col min="4118" max="4344" width="8" style="90" customWidth="1"/>
    <col min="4345" max="4345" width="5.375" style="90" customWidth="1"/>
    <col min="4346" max="4346" width="23.5" style="90" customWidth="1"/>
    <col min="4347" max="4347" width="15.375" style="90" bestFit="1" customWidth="1"/>
    <col min="4348" max="4348" width="7.25" style="90" customWidth="1"/>
    <col min="4349" max="4349" width="10" style="90" bestFit="1" customWidth="1"/>
    <col min="4350" max="4350" width="11.25" style="90"/>
    <col min="4351" max="4351" width="6.75" style="90" customWidth="1"/>
    <col min="4352" max="4352" width="38.75" style="90" customWidth="1"/>
    <col min="4353" max="4353" width="15.875" style="90" customWidth="1"/>
    <col min="4354" max="4354" width="19.125" style="90" customWidth="1"/>
    <col min="4355" max="4355" width="14.75" style="90" customWidth="1"/>
    <col min="4356" max="4356" width="11.375" style="90" customWidth="1"/>
    <col min="4357" max="4357" width="10.375" style="90" customWidth="1"/>
    <col min="4358" max="4358" width="15" style="90" customWidth="1"/>
    <col min="4359" max="4359" width="20.75" style="90" customWidth="1"/>
    <col min="4360" max="4360" width="11.125" style="90" customWidth="1"/>
    <col min="4361" max="4361" width="12.625" style="90" customWidth="1"/>
    <col min="4362" max="4362" width="25.125" style="90" customWidth="1"/>
    <col min="4363" max="4363" width="9.875" style="90" customWidth="1"/>
    <col min="4364" max="4364" width="9.375" style="90" customWidth="1"/>
    <col min="4365" max="4365" width="11.375" style="90" customWidth="1"/>
    <col min="4366" max="4366" width="19.875" style="90" customWidth="1"/>
    <col min="4367" max="4367" width="9.25" style="90" customWidth="1"/>
    <col min="4368" max="4368" width="10.5" style="90" customWidth="1"/>
    <col min="4369" max="4369" width="35.75" style="90" customWidth="1"/>
    <col min="4370" max="4370" width="17.5" style="90" customWidth="1"/>
    <col min="4371" max="4371" width="39" style="90" customWidth="1"/>
    <col min="4372" max="4372" width="15" style="90" bestFit="1" customWidth="1"/>
    <col min="4373" max="4373" width="11.25" style="90" customWidth="1"/>
    <col min="4374" max="4600" width="8" style="90" customWidth="1"/>
    <col min="4601" max="4601" width="5.375" style="90" customWidth="1"/>
    <col min="4602" max="4602" width="23.5" style="90" customWidth="1"/>
    <col min="4603" max="4603" width="15.375" style="90" bestFit="1" customWidth="1"/>
    <col min="4604" max="4604" width="7.25" style="90" customWidth="1"/>
    <col min="4605" max="4605" width="10" style="90" bestFit="1" customWidth="1"/>
    <col min="4606" max="4606" width="11.25" style="90"/>
    <col min="4607" max="4607" width="6.75" style="90" customWidth="1"/>
    <col min="4608" max="4608" width="38.75" style="90" customWidth="1"/>
    <col min="4609" max="4609" width="15.875" style="90" customWidth="1"/>
    <col min="4610" max="4610" width="19.125" style="90" customWidth="1"/>
    <col min="4611" max="4611" width="14.75" style="90" customWidth="1"/>
    <col min="4612" max="4612" width="11.375" style="90" customWidth="1"/>
    <col min="4613" max="4613" width="10.375" style="90" customWidth="1"/>
    <col min="4614" max="4614" width="15" style="90" customWidth="1"/>
    <col min="4615" max="4615" width="20.75" style="90" customWidth="1"/>
    <col min="4616" max="4616" width="11.125" style="90" customWidth="1"/>
    <col min="4617" max="4617" width="12.625" style="90" customWidth="1"/>
    <col min="4618" max="4618" width="25.125" style="90" customWidth="1"/>
    <col min="4619" max="4619" width="9.875" style="90" customWidth="1"/>
    <col min="4620" max="4620" width="9.375" style="90" customWidth="1"/>
    <col min="4621" max="4621" width="11.375" style="90" customWidth="1"/>
    <col min="4622" max="4622" width="19.875" style="90" customWidth="1"/>
    <col min="4623" max="4623" width="9.25" style="90" customWidth="1"/>
    <col min="4624" max="4624" width="10.5" style="90" customWidth="1"/>
    <col min="4625" max="4625" width="35.75" style="90" customWidth="1"/>
    <col min="4626" max="4626" width="17.5" style="90" customWidth="1"/>
    <col min="4627" max="4627" width="39" style="90" customWidth="1"/>
    <col min="4628" max="4628" width="15" style="90" bestFit="1" customWidth="1"/>
    <col min="4629" max="4629" width="11.25" style="90" customWidth="1"/>
    <col min="4630" max="4856" width="8" style="90" customWidth="1"/>
    <col min="4857" max="4857" width="5.375" style="90" customWidth="1"/>
    <col min="4858" max="4858" width="23.5" style="90" customWidth="1"/>
    <col min="4859" max="4859" width="15.375" style="90" bestFit="1" customWidth="1"/>
    <col min="4860" max="4860" width="7.25" style="90" customWidth="1"/>
    <col min="4861" max="4861" width="10" style="90" bestFit="1" customWidth="1"/>
    <col min="4862" max="4862" width="11.25" style="90"/>
    <col min="4863" max="4863" width="6.75" style="90" customWidth="1"/>
    <col min="4864" max="4864" width="38.75" style="90" customWidth="1"/>
    <col min="4865" max="4865" width="15.875" style="90" customWidth="1"/>
    <col min="4866" max="4866" width="19.125" style="90" customWidth="1"/>
    <col min="4867" max="4867" width="14.75" style="90" customWidth="1"/>
    <col min="4868" max="4868" width="11.375" style="90" customWidth="1"/>
    <col min="4869" max="4869" width="10.375" style="90" customWidth="1"/>
    <col min="4870" max="4870" width="15" style="90" customWidth="1"/>
    <col min="4871" max="4871" width="20.75" style="90" customWidth="1"/>
    <col min="4872" max="4872" width="11.125" style="90" customWidth="1"/>
    <col min="4873" max="4873" width="12.625" style="90" customWidth="1"/>
    <col min="4874" max="4874" width="25.125" style="90" customWidth="1"/>
    <col min="4875" max="4875" width="9.875" style="90" customWidth="1"/>
    <col min="4876" max="4876" width="9.375" style="90" customWidth="1"/>
    <col min="4877" max="4877" width="11.375" style="90" customWidth="1"/>
    <col min="4878" max="4878" width="19.875" style="90" customWidth="1"/>
    <col min="4879" max="4879" width="9.25" style="90" customWidth="1"/>
    <col min="4880" max="4880" width="10.5" style="90" customWidth="1"/>
    <col min="4881" max="4881" width="35.75" style="90" customWidth="1"/>
    <col min="4882" max="4882" width="17.5" style="90" customWidth="1"/>
    <col min="4883" max="4883" width="39" style="90" customWidth="1"/>
    <col min="4884" max="4884" width="15" style="90" bestFit="1" customWidth="1"/>
    <col min="4885" max="4885" width="11.25" style="90" customWidth="1"/>
    <col min="4886" max="5112" width="8" style="90" customWidth="1"/>
    <col min="5113" max="5113" width="5.375" style="90" customWidth="1"/>
    <col min="5114" max="5114" width="23.5" style="90" customWidth="1"/>
    <col min="5115" max="5115" width="15.375" style="90" bestFit="1" customWidth="1"/>
    <col min="5116" max="5116" width="7.25" style="90" customWidth="1"/>
    <col min="5117" max="5117" width="10" style="90" bestFit="1" customWidth="1"/>
    <col min="5118" max="5118" width="11.25" style="90"/>
    <col min="5119" max="5119" width="6.75" style="90" customWidth="1"/>
    <col min="5120" max="5120" width="38.75" style="90" customWidth="1"/>
    <col min="5121" max="5121" width="15.875" style="90" customWidth="1"/>
    <col min="5122" max="5122" width="19.125" style="90" customWidth="1"/>
    <col min="5123" max="5123" width="14.75" style="90" customWidth="1"/>
    <col min="5124" max="5124" width="11.375" style="90" customWidth="1"/>
    <col min="5125" max="5125" width="10.375" style="90" customWidth="1"/>
    <col min="5126" max="5126" width="15" style="90" customWidth="1"/>
    <col min="5127" max="5127" width="20.75" style="90" customWidth="1"/>
    <col min="5128" max="5128" width="11.125" style="90" customWidth="1"/>
    <col min="5129" max="5129" width="12.625" style="90" customWidth="1"/>
    <col min="5130" max="5130" width="25.125" style="90" customWidth="1"/>
    <col min="5131" max="5131" width="9.875" style="90" customWidth="1"/>
    <col min="5132" max="5132" width="9.375" style="90" customWidth="1"/>
    <col min="5133" max="5133" width="11.375" style="90" customWidth="1"/>
    <col min="5134" max="5134" width="19.875" style="90" customWidth="1"/>
    <col min="5135" max="5135" width="9.25" style="90" customWidth="1"/>
    <col min="5136" max="5136" width="10.5" style="90" customWidth="1"/>
    <col min="5137" max="5137" width="35.75" style="90" customWidth="1"/>
    <col min="5138" max="5138" width="17.5" style="90" customWidth="1"/>
    <col min="5139" max="5139" width="39" style="90" customWidth="1"/>
    <col min="5140" max="5140" width="15" style="90" bestFit="1" customWidth="1"/>
    <col min="5141" max="5141" width="11.25" style="90" customWidth="1"/>
    <col min="5142" max="5368" width="8" style="90" customWidth="1"/>
    <col min="5369" max="5369" width="5.375" style="90" customWidth="1"/>
    <col min="5370" max="5370" width="23.5" style="90" customWidth="1"/>
    <col min="5371" max="5371" width="15.375" style="90" bestFit="1" customWidth="1"/>
    <col min="5372" max="5372" width="7.25" style="90" customWidth="1"/>
    <col min="5373" max="5373" width="10" style="90" bestFit="1" customWidth="1"/>
    <col min="5374" max="5374" width="11.25" style="90"/>
    <col min="5375" max="5375" width="6.75" style="90" customWidth="1"/>
    <col min="5376" max="5376" width="38.75" style="90" customWidth="1"/>
    <col min="5377" max="5377" width="15.875" style="90" customWidth="1"/>
    <col min="5378" max="5378" width="19.125" style="90" customWidth="1"/>
    <col min="5379" max="5379" width="14.75" style="90" customWidth="1"/>
    <col min="5380" max="5380" width="11.375" style="90" customWidth="1"/>
    <col min="5381" max="5381" width="10.375" style="90" customWidth="1"/>
    <col min="5382" max="5382" width="15" style="90" customWidth="1"/>
    <col min="5383" max="5383" width="20.75" style="90" customWidth="1"/>
    <col min="5384" max="5384" width="11.125" style="90" customWidth="1"/>
    <col min="5385" max="5385" width="12.625" style="90" customWidth="1"/>
    <col min="5386" max="5386" width="25.125" style="90" customWidth="1"/>
    <col min="5387" max="5387" width="9.875" style="90" customWidth="1"/>
    <col min="5388" max="5388" width="9.375" style="90" customWidth="1"/>
    <col min="5389" max="5389" width="11.375" style="90" customWidth="1"/>
    <col min="5390" max="5390" width="19.875" style="90" customWidth="1"/>
    <col min="5391" max="5391" width="9.25" style="90" customWidth="1"/>
    <col min="5392" max="5392" width="10.5" style="90" customWidth="1"/>
    <col min="5393" max="5393" width="35.75" style="90" customWidth="1"/>
    <col min="5394" max="5394" width="17.5" style="90" customWidth="1"/>
    <col min="5395" max="5395" width="39" style="90" customWidth="1"/>
    <col min="5396" max="5396" width="15" style="90" bestFit="1" customWidth="1"/>
    <col min="5397" max="5397" width="11.25" style="90" customWidth="1"/>
    <col min="5398" max="5624" width="8" style="90" customWidth="1"/>
    <col min="5625" max="5625" width="5.375" style="90" customWidth="1"/>
    <col min="5626" max="5626" width="23.5" style="90" customWidth="1"/>
    <col min="5627" max="5627" width="15.375" style="90" bestFit="1" customWidth="1"/>
    <col min="5628" max="5628" width="7.25" style="90" customWidth="1"/>
    <col min="5629" max="5629" width="10" style="90" bestFit="1" customWidth="1"/>
    <col min="5630" max="5630" width="11.25" style="90"/>
    <col min="5631" max="5631" width="6.75" style="90" customWidth="1"/>
    <col min="5632" max="5632" width="38.75" style="90" customWidth="1"/>
    <col min="5633" max="5633" width="15.875" style="90" customWidth="1"/>
    <col min="5634" max="5634" width="19.125" style="90" customWidth="1"/>
    <col min="5635" max="5635" width="14.75" style="90" customWidth="1"/>
    <col min="5636" max="5636" width="11.375" style="90" customWidth="1"/>
    <col min="5637" max="5637" width="10.375" style="90" customWidth="1"/>
    <col min="5638" max="5638" width="15" style="90" customWidth="1"/>
    <col min="5639" max="5639" width="20.75" style="90" customWidth="1"/>
    <col min="5640" max="5640" width="11.125" style="90" customWidth="1"/>
    <col min="5641" max="5641" width="12.625" style="90" customWidth="1"/>
    <col min="5642" max="5642" width="25.125" style="90" customWidth="1"/>
    <col min="5643" max="5643" width="9.875" style="90" customWidth="1"/>
    <col min="5644" max="5644" width="9.375" style="90" customWidth="1"/>
    <col min="5645" max="5645" width="11.375" style="90" customWidth="1"/>
    <col min="5646" max="5646" width="19.875" style="90" customWidth="1"/>
    <col min="5647" max="5647" width="9.25" style="90" customWidth="1"/>
    <col min="5648" max="5648" width="10.5" style="90" customWidth="1"/>
    <col min="5649" max="5649" width="35.75" style="90" customWidth="1"/>
    <col min="5650" max="5650" width="17.5" style="90" customWidth="1"/>
    <col min="5651" max="5651" width="39" style="90" customWidth="1"/>
    <col min="5652" max="5652" width="15" style="90" bestFit="1" customWidth="1"/>
    <col min="5653" max="5653" width="11.25" style="90" customWidth="1"/>
    <col min="5654" max="5880" width="8" style="90" customWidth="1"/>
    <col min="5881" max="5881" width="5.375" style="90" customWidth="1"/>
    <col min="5882" max="5882" width="23.5" style="90" customWidth="1"/>
    <col min="5883" max="5883" width="15.375" style="90" bestFit="1" customWidth="1"/>
    <col min="5884" max="5884" width="7.25" style="90" customWidth="1"/>
    <col min="5885" max="5885" width="10" style="90" bestFit="1" customWidth="1"/>
    <col min="5886" max="5886" width="11.25" style="90"/>
    <col min="5887" max="5887" width="6.75" style="90" customWidth="1"/>
    <col min="5888" max="5888" width="38.75" style="90" customWidth="1"/>
    <col min="5889" max="5889" width="15.875" style="90" customWidth="1"/>
    <col min="5890" max="5890" width="19.125" style="90" customWidth="1"/>
    <col min="5891" max="5891" width="14.75" style="90" customWidth="1"/>
    <col min="5892" max="5892" width="11.375" style="90" customWidth="1"/>
    <col min="5893" max="5893" width="10.375" style="90" customWidth="1"/>
    <col min="5894" max="5894" width="15" style="90" customWidth="1"/>
    <col min="5895" max="5895" width="20.75" style="90" customWidth="1"/>
    <col min="5896" max="5896" width="11.125" style="90" customWidth="1"/>
    <col min="5897" max="5897" width="12.625" style="90" customWidth="1"/>
    <col min="5898" max="5898" width="25.125" style="90" customWidth="1"/>
    <col min="5899" max="5899" width="9.875" style="90" customWidth="1"/>
    <col min="5900" max="5900" width="9.375" style="90" customWidth="1"/>
    <col min="5901" max="5901" width="11.375" style="90" customWidth="1"/>
    <col min="5902" max="5902" width="19.875" style="90" customWidth="1"/>
    <col min="5903" max="5903" width="9.25" style="90" customWidth="1"/>
    <col min="5904" max="5904" width="10.5" style="90" customWidth="1"/>
    <col min="5905" max="5905" width="35.75" style="90" customWidth="1"/>
    <col min="5906" max="5906" width="17.5" style="90" customWidth="1"/>
    <col min="5907" max="5907" width="39" style="90" customWidth="1"/>
    <col min="5908" max="5908" width="15" style="90" bestFit="1" customWidth="1"/>
    <col min="5909" max="5909" width="11.25" style="90" customWidth="1"/>
    <col min="5910" max="6136" width="8" style="90" customWidth="1"/>
    <col min="6137" max="6137" width="5.375" style="90" customWidth="1"/>
    <col min="6138" max="6138" width="23.5" style="90" customWidth="1"/>
    <col min="6139" max="6139" width="15.375" style="90" bestFit="1" customWidth="1"/>
    <col min="6140" max="6140" width="7.25" style="90" customWidth="1"/>
    <col min="6141" max="6141" width="10" style="90" bestFit="1" customWidth="1"/>
    <col min="6142" max="6142" width="11.25" style="90"/>
    <col min="6143" max="6143" width="6.75" style="90" customWidth="1"/>
    <col min="6144" max="6144" width="38.75" style="90" customWidth="1"/>
    <col min="6145" max="6145" width="15.875" style="90" customWidth="1"/>
    <col min="6146" max="6146" width="19.125" style="90" customWidth="1"/>
    <col min="6147" max="6147" width="14.75" style="90" customWidth="1"/>
    <col min="6148" max="6148" width="11.375" style="90" customWidth="1"/>
    <col min="6149" max="6149" width="10.375" style="90" customWidth="1"/>
    <col min="6150" max="6150" width="15" style="90" customWidth="1"/>
    <col min="6151" max="6151" width="20.75" style="90" customWidth="1"/>
    <col min="6152" max="6152" width="11.125" style="90" customWidth="1"/>
    <col min="6153" max="6153" width="12.625" style="90" customWidth="1"/>
    <col min="6154" max="6154" width="25.125" style="90" customWidth="1"/>
    <col min="6155" max="6155" width="9.875" style="90" customWidth="1"/>
    <col min="6156" max="6156" width="9.375" style="90" customWidth="1"/>
    <col min="6157" max="6157" width="11.375" style="90" customWidth="1"/>
    <col min="6158" max="6158" width="19.875" style="90" customWidth="1"/>
    <col min="6159" max="6159" width="9.25" style="90" customWidth="1"/>
    <col min="6160" max="6160" width="10.5" style="90" customWidth="1"/>
    <col min="6161" max="6161" width="35.75" style="90" customWidth="1"/>
    <col min="6162" max="6162" width="17.5" style="90" customWidth="1"/>
    <col min="6163" max="6163" width="39" style="90" customWidth="1"/>
    <col min="6164" max="6164" width="15" style="90" bestFit="1" customWidth="1"/>
    <col min="6165" max="6165" width="11.25" style="90" customWidth="1"/>
    <col min="6166" max="6392" width="8" style="90" customWidth="1"/>
    <col min="6393" max="6393" width="5.375" style="90" customWidth="1"/>
    <col min="6394" max="6394" width="23.5" style="90" customWidth="1"/>
    <col min="6395" max="6395" width="15.375" style="90" bestFit="1" customWidth="1"/>
    <col min="6396" max="6396" width="7.25" style="90" customWidth="1"/>
    <col min="6397" max="6397" width="10" style="90" bestFit="1" customWidth="1"/>
    <col min="6398" max="6398" width="11.25" style="90"/>
    <col min="6399" max="6399" width="6.75" style="90" customWidth="1"/>
    <col min="6400" max="6400" width="38.75" style="90" customWidth="1"/>
    <col min="6401" max="6401" width="15.875" style="90" customWidth="1"/>
    <col min="6402" max="6402" width="19.125" style="90" customWidth="1"/>
    <col min="6403" max="6403" width="14.75" style="90" customWidth="1"/>
    <col min="6404" max="6404" width="11.375" style="90" customWidth="1"/>
    <col min="6405" max="6405" width="10.375" style="90" customWidth="1"/>
    <col min="6406" max="6406" width="15" style="90" customWidth="1"/>
    <col min="6407" max="6407" width="20.75" style="90" customWidth="1"/>
    <col min="6408" max="6408" width="11.125" style="90" customWidth="1"/>
    <col min="6409" max="6409" width="12.625" style="90" customWidth="1"/>
    <col min="6410" max="6410" width="25.125" style="90" customWidth="1"/>
    <col min="6411" max="6411" width="9.875" style="90" customWidth="1"/>
    <col min="6412" max="6412" width="9.375" style="90" customWidth="1"/>
    <col min="6413" max="6413" width="11.375" style="90" customWidth="1"/>
    <col min="6414" max="6414" width="19.875" style="90" customWidth="1"/>
    <col min="6415" max="6415" width="9.25" style="90" customWidth="1"/>
    <col min="6416" max="6416" width="10.5" style="90" customWidth="1"/>
    <col min="6417" max="6417" width="35.75" style="90" customWidth="1"/>
    <col min="6418" max="6418" width="17.5" style="90" customWidth="1"/>
    <col min="6419" max="6419" width="39" style="90" customWidth="1"/>
    <col min="6420" max="6420" width="15" style="90" bestFit="1" customWidth="1"/>
    <col min="6421" max="6421" width="11.25" style="90" customWidth="1"/>
    <col min="6422" max="6648" width="8" style="90" customWidth="1"/>
    <col min="6649" max="6649" width="5.375" style="90" customWidth="1"/>
    <col min="6650" max="6650" width="23.5" style="90" customWidth="1"/>
    <col min="6651" max="6651" width="15.375" style="90" bestFit="1" customWidth="1"/>
    <col min="6652" max="6652" width="7.25" style="90" customWidth="1"/>
    <col min="6653" max="6653" width="10" style="90" bestFit="1" customWidth="1"/>
    <col min="6654" max="6654" width="11.25" style="90"/>
    <col min="6655" max="6655" width="6.75" style="90" customWidth="1"/>
    <col min="6656" max="6656" width="38.75" style="90" customWidth="1"/>
    <col min="6657" max="6657" width="15.875" style="90" customWidth="1"/>
    <col min="6658" max="6658" width="19.125" style="90" customWidth="1"/>
    <col min="6659" max="6659" width="14.75" style="90" customWidth="1"/>
    <col min="6660" max="6660" width="11.375" style="90" customWidth="1"/>
    <col min="6661" max="6661" width="10.375" style="90" customWidth="1"/>
    <col min="6662" max="6662" width="15" style="90" customWidth="1"/>
    <col min="6663" max="6663" width="20.75" style="90" customWidth="1"/>
    <col min="6664" max="6664" width="11.125" style="90" customWidth="1"/>
    <col min="6665" max="6665" width="12.625" style="90" customWidth="1"/>
    <col min="6666" max="6666" width="25.125" style="90" customWidth="1"/>
    <col min="6667" max="6667" width="9.875" style="90" customWidth="1"/>
    <col min="6668" max="6668" width="9.375" style="90" customWidth="1"/>
    <col min="6669" max="6669" width="11.375" style="90" customWidth="1"/>
    <col min="6670" max="6670" width="19.875" style="90" customWidth="1"/>
    <col min="6671" max="6671" width="9.25" style="90" customWidth="1"/>
    <col min="6672" max="6672" width="10.5" style="90" customWidth="1"/>
    <col min="6673" max="6673" width="35.75" style="90" customWidth="1"/>
    <col min="6674" max="6674" width="17.5" style="90" customWidth="1"/>
    <col min="6675" max="6675" width="39" style="90" customWidth="1"/>
    <col min="6676" max="6676" width="15" style="90" bestFit="1" customWidth="1"/>
    <col min="6677" max="6677" width="11.25" style="90" customWidth="1"/>
    <col min="6678" max="6904" width="8" style="90" customWidth="1"/>
    <col min="6905" max="6905" width="5.375" style="90" customWidth="1"/>
    <col min="6906" max="6906" width="23.5" style="90" customWidth="1"/>
    <col min="6907" max="6907" width="15.375" style="90" bestFit="1" customWidth="1"/>
    <col min="6908" max="6908" width="7.25" style="90" customWidth="1"/>
    <col min="6909" max="6909" width="10" style="90" bestFit="1" customWidth="1"/>
    <col min="6910" max="6910" width="11.25" style="90"/>
    <col min="6911" max="6911" width="6.75" style="90" customWidth="1"/>
    <col min="6912" max="6912" width="38.75" style="90" customWidth="1"/>
    <col min="6913" max="6913" width="15.875" style="90" customWidth="1"/>
    <col min="6914" max="6914" width="19.125" style="90" customWidth="1"/>
    <col min="6915" max="6915" width="14.75" style="90" customWidth="1"/>
    <col min="6916" max="6916" width="11.375" style="90" customWidth="1"/>
    <col min="6917" max="6917" width="10.375" style="90" customWidth="1"/>
    <col min="6918" max="6918" width="15" style="90" customWidth="1"/>
    <col min="6919" max="6919" width="20.75" style="90" customWidth="1"/>
    <col min="6920" max="6920" width="11.125" style="90" customWidth="1"/>
    <col min="6921" max="6921" width="12.625" style="90" customWidth="1"/>
    <col min="6922" max="6922" width="25.125" style="90" customWidth="1"/>
    <col min="6923" max="6923" width="9.875" style="90" customWidth="1"/>
    <col min="6924" max="6924" width="9.375" style="90" customWidth="1"/>
    <col min="6925" max="6925" width="11.375" style="90" customWidth="1"/>
    <col min="6926" max="6926" width="19.875" style="90" customWidth="1"/>
    <col min="6927" max="6927" width="9.25" style="90" customWidth="1"/>
    <col min="6928" max="6928" width="10.5" style="90" customWidth="1"/>
    <col min="6929" max="6929" width="35.75" style="90" customWidth="1"/>
    <col min="6930" max="6930" width="17.5" style="90" customWidth="1"/>
    <col min="6931" max="6931" width="39" style="90" customWidth="1"/>
    <col min="6932" max="6932" width="15" style="90" bestFit="1" customWidth="1"/>
    <col min="6933" max="6933" width="11.25" style="90" customWidth="1"/>
    <col min="6934" max="7160" width="8" style="90" customWidth="1"/>
    <col min="7161" max="7161" width="5.375" style="90" customWidth="1"/>
    <col min="7162" max="7162" width="23.5" style="90" customWidth="1"/>
    <col min="7163" max="7163" width="15.375" style="90" bestFit="1" customWidth="1"/>
    <col min="7164" max="7164" width="7.25" style="90" customWidth="1"/>
    <col min="7165" max="7165" width="10" style="90" bestFit="1" customWidth="1"/>
    <col min="7166" max="7166" width="11.25" style="90"/>
    <col min="7167" max="7167" width="6.75" style="90" customWidth="1"/>
    <col min="7168" max="7168" width="38.75" style="90" customWidth="1"/>
    <col min="7169" max="7169" width="15.875" style="90" customWidth="1"/>
    <col min="7170" max="7170" width="19.125" style="90" customWidth="1"/>
    <col min="7171" max="7171" width="14.75" style="90" customWidth="1"/>
    <col min="7172" max="7172" width="11.375" style="90" customWidth="1"/>
    <col min="7173" max="7173" width="10.375" style="90" customWidth="1"/>
    <col min="7174" max="7174" width="15" style="90" customWidth="1"/>
    <col min="7175" max="7175" width="20.75" style="90" customWidth="1"/>
    <col min="7176" max="7176" width="11.125" style="90" customWidth="1"/>
    <col min="7177" max="7177" width="12.625" style="90" customWidth="1"/>
    <col min="7178" max="7178" width="25.125" style="90" customWidth="1"/>
    <col min="7179" max="7179" width="9.875" style="90" customWidth="1"/>
    <col min="7180" max="7180" width="9.375" style="90" customWidth="1"/>
    <col min="7181" max="7181" width="11.375" style="90" customWidth="1"/>
    <col min="7182" max="7182" width="19.875" style="90" customWidth="1"/>
    <col min="7183" max="7183" width="9.25" style="90" customWidth="1"/>
    <col min="7184" max="7184" width="10.5" style="90" customWidth="1"/>
    <col min="7185" max="7185" width="35.75" style="90" customWidth="1"/>
    <col min="7186" max="7186" width="17.5" style="90" customWidth="1"/>
    <col min="7187" max="7187" width="39" style="90" customWidth="1"/>
    <col min="7188" max="7188" width="15" style="90" bestFit="1" customWidth="1"/>
    <col min="7189" max="7189" width="11.25" style="90" customWidth="1"/>
    <col min="7190" max="7416" width="8" style="90" customWidth="1"/>
    <col min="7417" max="7417" width="5.375" style="90" customWidth="1"/>
    <col min="7418" max="7418" width="23.5" style="90" customWidth="1"/>
    <col min="7419" max="7419" width="15.375" style="90" bestFit="1" customWidth="1"/>
    <col min="7420" max="7420" width="7.25" style="90" customWidth="1"/>
    <col min="7421" max="7421" width="10" style="90" bestFit="1" customWidth="1"/>
    <col min="7422" max="7422" width="11.25" style="90"/>
    <col min="7423" max="7423" width="6.75" style="90" customWidth="1"/>
    <col min="7424" max="7424" width="38.75" style="90" customWidth="1"/>
    <col min="7425" max="7425" width="15.875" style="90" customWidth="1"/>
    <col min="7426" max="7426" width="19.125" style="90" customWidth="1"/>
    <col min="7427" max="7427" width="14.75" style="90" customWidth="1"/>
    <col min="7428" max="7428" width="11.375" style="90" customWidth="1"/>
    <col min="7429" max="7429" width="10.375" style="90" customWidth="1"/>
    <col min="7430" max="7430" width="15" style="90" customWidth="1"/>
    <col min="7431" max="7431" width="20.75" style="90" customWidth="1"/>
    <col min="7432" max="7432" width="11.125" style="90" customWidth="1"/>
    <col min="7433" max="7433" width="12.625" style="90" customWidth="1"/>
    <col min="7434" max="7434" width="25.125" style="90" customWidth="1"/>
    <col min="7435" max="7435" width="9.875" style="90" customWidth="1"/>
    <col min="7436" max="7436" width="9.375" style="90" customWidth="1"/>
    <col min="7437" max="7437" width="11.375" style="90" customWidth="1"/>
    <col min="7438" max="7438" width="19.875" style="90" customWidth="1"/>
    <col min="7439" max="7439" width="9.25" style="90" customWidth="1"/>
    <col min="7440" max="7440" width="10.5" style="90" customWidth="1"/>
    <col min="7441" max="7441" width="35.75" style="90" customWidth="1"/>
    <col min="7442" max="7442" width="17.5" style="90" customWidth="1"/>
    <col min="7443" max="7443" width="39" style="90" customWidth="1"/>
    <col min="7444" max="7444" width="15" style="90" bestFit="1" customWidth="1"/>
    <col min="7445" max="7445" width="11.25" style="90" customWidth="1"/>
    <col min="7446" max="7672" width="8" style="90" customWidth="1"/>
    <col min="7673" max="7673" width="5.375" style="90" customWidth="1"/>
    <col min="7674" max="7674" width="23.5" style="90" customWidth="1"/>
    <col min="7675" max="7675" width="15.375" style="90" bestFit="1" customWidth="1"/>
    <col min="7676" max="7676" width="7.25" style="90" customWidth="1"/>
    <col min="7677" max="7677" width="10" style="90" bestFit="1" customWidth="1"/>
    <col min="7678" max="7678" width="11.25" style="90"/>
    <col min="7679" max="7679" width="6.75" style="90" customWidth="1"/>
    <col min="7680" max="7680" width="38.75" style="90" customWidth="1"/>
    <col min="7681" max="7681" width="15.875" style="90" customWidth="1"/>
    <col min="7682" max="7682" width="19.125" style="90" customWidth="1"/>
    <col min="7683" max="7683" width="14.75" style="90" customWidth="1"/>
    <col min="7684" max="7684" width="11.375" style="90" customWidth="1"/>
    <col min="7685" max="7685" width="10.375" style="90" customWidth="1"/>
    <col min="7686" max="7686" width="15" style="90" customWidth="1"/>
    <col min="7687" max="7687" width="20.75" style="90" customWidth="1"/>
    <col min="7688" max="7688" width="11.125" style="90" customWidth="1"/>
    <col min="7689" max="7689" width="12.625" style="90" customWidth="1"/>
    <col min="7690" max="7690" width="25.125" style="90" customWidth="1"/>
    <col min="7691" max="7691" width="9.875" style="90" customWidth="1"/>
    <col min="7692" max="7692" width="9.375" style="90" customWidth="1"/>
    <col min="7693" max="7693" width="11.375" style="90" customWidth="1"/>
    <col min="7694" max="7694" width="19.875" style="90" customWidth="1"/>
    <col min="7695" max="7695" width="9.25" style="90" customWidth="1"/>
    <col min="7696" max="7696" width="10.5" style="90" customWidth="1"/>
    <col min="7697" max="7697" width="35.75" style="90" customWidth="1"/>
    <col min="7698" max="7698" width="17.5" style="90" customWidth="1"/>
    <col min="7699" max="7699" width="39" style="90" customWidth="1"/>
    <col min="7700" max="7700" width="15" style="90" bestFit="1" customWidth="1"/>
    <col min="7701" max="7701" width="11.25" style="90" customWidth="1"/>
    <col min="7702" max="7928" width="8" style="90" customWidth="1"/>
    <col min="7929" max="7929" width="5.375" style="90" customWidth="1"/>
    <col min="7930" max="7930" width="23.5" style="90" customWidth="1"/>
    <col min="7931" max="7931" width="15.375" style="90" bestFit="1" customWidth="1"/>
    <col min="7932" max="7932" width="7.25" style="90" customWidth="1"/>
    <col min="7933" max="7933" width="10" style="90" bestFit="1" customWidth="1"/>
    <col min="7934" max="7934" width="11.25" style="90"/>
    <col min="7935" max="7935" width="6.75" style="90" customWidth="1"/>
    <col min="7936" max="7936" width="38.75" style="90" customWidth="1"/>
    <col min="7937" max="7937" width="15.875" style="90" customWidth="1"/>
    <col min="7938" max="7938" width="19.125" style="90" customWidth="1"/>
    <col min="7939" max="7939" width="14.75" style="90" customWidth="1"/>
    <col min="7940" max="7940" width="11.375" style="90" customWidth="1"/>
    <col min="7941" max="7941" width="10.375" style="90" customWidth="1"/>
    <col min="7942" max="7942" width="15" style="90" customWidth="1"/>
    <col min="7943" max="7943" width="20.75" style="90" customWidth="1"/>
    <col min="7944" max="7944" width="11.125" style="90" customWidth="1"/>
    <col min="7945" max="7945" width="12.625" style="90" customWidth="1"/>
    <col min="7946" max="7946" width="25.125" style="90" customWidth="1"/>
    <col min="7947" max="7947" width="9.875" style="90" customWidth="1"/>
    <col min="7948" max="7948" width="9.375" style="90" customWidth="1"/>
    <col min="7949" max="7949" width="11.375" style="90" customWidth="1"/>
    <col min="7950" max="7950" width="19.875" style="90" customWidth="1"/>
    <col min="7951" max="7951" width="9.25" style="90" customWidth="1"/>
    <col min="7952" max="7952" width="10.5" style="90" customWidth="1"/>
    <col min="7953" max="7953" width="35.75" style="90" customWidth="1"/>
    <col min="7954" max="7954" width="17.5" style="90" customWidth="1"/>
    <col min="7955" max="7955" width="39" style="90" customWidth="1"/>
    <col min="7956" max="7956" width="15" style="90" bestFit="1" customWidth="1"/>
    <col min="7957" max="7957" width="11.25" style="90" customWidth="1"/>
    <col min="7958" max="8184" width="8" style="90" customWidth="1"/>
    <col min="8185" max="8185" width="5.375" style="90" customWidth="1"/>
    <col min="8186" max="8186" width="23.5" style="90" customWidth="1"/>
    <col min="8187" max="8187" width="15.375" style="90" bestFit="1" customWidth="1"/>
    <col min="8188" max="8188" width="7.25" style="90" customWidth="1"/>
    <col min="8189" max="8189" width="10" style="90" bestFit="1" customWidth="1"/>
    <col min="8190" max="8190" width="11.25" style="90"/>
    <col min="8191" max="8191" width="6.75" style="90" customWidth="1"/>
    <col min="8192" max="8192" width="38.75" style="90" customWidth="1"/>
    <col min="8193" max="8193" width="15.875" style="90" customWidth="1"/>
    <col min="8194" max="8194" width="19.125" style="90" customWidth="1"/>
    <col min="8195" max="8195" width="14.75" style="90" customWidth="1"/>
    <col min="8196" max="8196" width="11.375" style="90" customWidth="1"/>
    <col min="8197" max="8197" width="10.375" style="90" customWidth="1"/>
    <col min="8198" max="8198" width="15" style="90" customWidth="1"/>
    <col min="8199" max="8199" width="20.75" style="90" customWidth="1"/>
    <col min="8200" max="8200" width="11.125" style="90" customWidth="1"/>
    <col min="8201" max="8201" width="12.625" style="90" customWidth="1"/>
    <col min="8202" max="8202" width="25.125" style="90" customWidth="1"/>
    <col min="8203" max="8203" width="9.875" style="90" customWidth="1"/>
    <col min="8204" max="8204" width="9.375" style="90" customWidth="1"/>
    <col min="8205" max="8205" width="11.375" style="90" customWidth="1"/>
    <col min="8206" max="8206" width="19.875" style="90" customWidth="1"/>
    <col min="8207" max="8207" width="9.25" style="90" customWidth="1"/>
    <col min="8208" max="8208" width="10.5" style="90" customWidth="1"/>
    <col min="8209" max="8209" width="35.75" style="90" customWidth="1"/>
    <col min="8210" max="8210" width="17.5" style="90" customWidth="1"/>
    <col min="8211" max="8211" width="39" style="90" customWidth="1"/>
    <col min="8212" max="8212" width="15" style="90" bestFit="1" customWidth="1"/>
    <col min="8213" max="8213" width="11.25" style="90" customWidth="1"/>
    <col min="8214" max="8440" width="8" style="90" customWidth="1"/>
    <col min="8441" max="8441" width="5.375" style="90" customWidth="1"/>
    <col min="8442" max="8442" width="23.5" style="90" customWidth="1"/>
    <col min="8443" max="8443" width="15.375" style="90" bestFit="1" customWidth="1"/>
    <col min="8444" max="8444" width="7.25" style="90" customWidth="1"/>
    <col min="8445" max="8445" width="10" style="90" bestFit="1" customWidth="1"/>
    <col min="8446" max="8446" width="11.25" style="90"/>
    <col min="8447" max="8447" width="6.75" style="90" customWidth="1"/>
    <col min="8448" max="8448" width="38.75" style="90" customWidth="1"/>
    <col min="8449" max="8449" width="15.875" style="90" customWidth="1"/>
    <col min="8450" max="8450" width="19.125" style="90" customWidth="1"/>
    <col min="8451" max="8451" width="14.75" style="90" customWidth="1"/>
    <col min="8452" max="8452" width="11.375" style="90" customWidth="1"/>
    <col min="8453" max="8453" width="10.375" style="90" customWidth="1"/>
    <col min="8454" max="8454" width="15" style="90" customWidth="1"/>
    <col min="8455" max="8455" width="20.75" style="90" customWidth="1"/>
    <col min="8456" max="8456" width="11.125" style="90" customWidth="1"/>
    <col min="8457" max="8457" width="12.625" style="90" customWidth="1"/>
    <col min="8458" max="8458" width="25.125" style="90" customWidth="1"/>
    <col min="8459" max="8459" width="9.875" style="90" customWidth="1"/>
    <col min="8460" max="8460" width="9.375" style="90" customWidth="1"/>
    <col min="8461" max="8461" width="11.375" style="90" customWidth="1"/>
    <col min="8462" max="8462" width="19.875" style="90" customWidth="1"/>
    <col min="8463" max="8463" width="9.25" style="90" customWidth="1"/>
    <col min="8464" max="8464" width="10.5" style="90" customWidth="1"/>
    <col min="8465" max="8465" width="35.75" style="90" customWidth="1"/>
    <col min="8466" max="8466" width="17.5" style="90" customWidth="1"/>
    <col min="8467" max="8467" width="39" style="90" customWidth="1"/>
    <col min="8468" max="8468" width="15" style="90" bestFit="1" customWidth="1"/>
    <col min="8469" max="8469" width="11.25" style="90" customWidth="1"/>
    <col min="8470" max="8696" width="8" style="90" customWidth="1"/>
    <col min="8697" max="8697" width="5.375" style="90" customWidth="1"/>
    <col min="8698" max="8698" width="23.5" style="90" customWidth="1"/>
    <col min="8699" max="8699" width="15.375" style="90" bestFit="1" customWidth="1"/>
    <col min="8700" max="8700" width="7.25" style="90" customWidth="1"/>
    <col min="8701" max="8701" width="10" style="90" bestFit="1" customWidth="1"/>
    <col min="8702" max="8702" width="11.25" style="90"/>
    <col min="8703" max="8703" width="6.75" style="90" customWidth="1"/>
    <col min="8704" max="8704" width="38.75" style="90" customWidth="1"/>
    <col min="8705" max="8705" width="15.875" style="90" customWidth="1"/>
    <col min="8706" max="8706" width="19.125" style="90" customWidth="1"/>
    <col min="8707" max="8707" width="14.75" style="90" customWidth="1"/>
    <col min="8708" max="8708" width="11.375" style="90" customWidth="1"/>
    <col min="8709" max="8709" width="10.375" style="90" customWidth="1"/>
    <col min="8710" max="8710" width="15" style="90" customWidth="1"/>
    <col min="8711" max="8711" width="20.75" style="90" customWidth="1"/>
    <col min="8712" max="8712" width="11.125" style="90" customWidth="1"/>
    <col min="8713" max="8713" width="12.625" style="90" customWidth="1"/>
    <col min="8714" max="8714" width="25.125" style="90" customWidth="1"/>
    <col min="8715" max="8715" width="9.875" style="90" customWidth="1"/>
    <col min="8716" max="8716" width="9.375" style="90" customWidth="1"/>
    <col min="8717" max="8717" width="11.375" style="90" customWidth="1"/>
    <col min="8718" max="8718" width="19.875" style="90" customWidth="1"/>
    <col min="8719" max="8719" width="9.25" style="90" customWidth="1"/>
    <col min="8720" max="8720" width="10.5" style="90" customWidth="1"/>
    <col min="8721" max="8721" width="35.75" style="90" customWidth="1"/>
    <col min="8722" max="8722" width="17.5" style="90" customWidth="1"/>
    <col min="8723" max="8723" width="39" style="90" customWidth="1"/>
    <col min="8724" max="8724" width="15" style="90" bestFit="1" customWidth="1"/>
    <col min="8725" max="8725" width="11.25" style="90" customWidth="1"/>
    <col min="8726" max="8952" width="8" style="90" customWidth="1"/>
    <col min="8953" max="8953" width="5.375" style="90" customWidth="1"/>
    <col min="8954" max="8954" width="23.5" style="90" customWidth="1"/>
    <col min="8955" max="8955" width="15.375" style="90" bestFit="1" customWidth="1"/>
    <col min="8956" max="8956" width="7.25" style="90" customWidth="1"/>
    <col min="8957" max="8957" width="10" style="90" bestFit="1" customWidth="1"/>
    <col min="8958" max="8958" width="11.25" style="90"/>
    <col min="8959" max="8959" width="6.75" style="90" customWidth="1"/>
    <col min="8960" max="8960" width="38.75" style="90" customWidth="1"/>
    <col min="8961" max="8961" width="15.875" style="90" customWidth="1"/>
    <col min="8962" max="8962" width="19.125" style="90" customWidth="1"/>
    <col min="8963" max="8963" width="14.75" style="90" customWidth="1"/>
    <col min="8964" max="8964" width="11.375" style="90" customWidth="1"/>
    <col min="8965" max="8965" width="10.375" style="90" customWidth="1"/>
    <col min="8966" max="8966" width="15" style="90" customWidth="1"/>
    <col min="8967" max="8967" width="20.75" style="90" customWidth="1"/>
    <col min="8968" max="8968" width="11.125" style="90" customWidth="1"/>
    <col min="8969" max="8969" width="12.625" style="90" customWidth="1"/>
    <col min="8970" max="8970" width="25.125" style="90" customWidth="1"/>
    <col min="8971" max="8971" width="9.875" style="90" customWidth="1"/>
    <col min="8972" max="8972" width="9.375" style="90" customWidth="1"/>
    <col min="8973" max="8973" width="11.375" style="90" customWidth="1"/>
    <col min="8974" max="8974" width="19.875" style="90" customWidth="1"/>
    <col min="8975" max="8975" width="9.25" style="90" customWidth="1"/>
    <col min="8976" max="8976" width="10.5" style="90" customWidth="1"/>
    <col min="8977" max="8977" width="35.75" style="90" customWidth="1"/>
    <col min="8978" max="8978" width="17.5" style="90" customWidth="1"/>
    <col min="8979" max="8979" width="39" style="90" customWidth="1"/>
    <col min="8980" max="8980" width="15" style="90" bestFit="1" customWidth="1"/>
    <col min="8981" max="8981" width="11.25" style="90" customWidth="1"/>
    <col min="8982" max="9208" width="8" style="90" customWidth="1"/>
    <col min="9209" max="9209" width="5.375" style="90" customWidth="1"/>
    <col min="9210" max="9210" width="23.5" style="90" customWidth="1"/>
    <col min="9211" max="9211" width="15.375" style="90" bestFit="1" customWidth="1"/>
    <col min="9212" max="9212" width="7.25" style="90" customWidth="1"/>
    <col min="9213" max="9213" width="10" style="90" bestFit="1" customWidth="1"/>
    <col min="9214" max="9214" width="11.25" style="90"/>
    <col min="9215" max="9215" width="6.75" style="90" customWidth="1"/>
    <col min="9216" max="9216" width="38.75" style="90" customWidth="1"/>
    <col min="9217" max="9217" width="15.875" style="90" customWidth="1"/>
    <col min="9218" max="9218" width="19.125" style="90" customWidth="1"/>
    <col min="9219" max="9219" width="14.75" style="90" customWidth="1"/>
    <col min="9220" max="9220" width="11.375" style="90" customWidth="1"/>
    <col min="9221" max="9221" width="10.375" style="90" customWidth="1"/>
    <col min="9222" max="9222" width="15" style="90" customWidth="1"/>
    <col min="9223" max="9223" width="20.75" style="90" customWidth="1"/>
    <col min="9224" max="9224" width="11.125" style="90" customWidth="1"/>
    <col min="9225" max="9225" width="12.625" style="90" customWidth="1"/>
    <col min="9226" max="9226" width="25.125" style="90" customWidth="1"/>
    <col min="9227" max="9227" width="9.875" style="90" customWidth="1"/>
    <col min="9228" max="9228" width="9.375" style="90" customWidth="1"/>
    <col min="9229" max="9229" width="11.375" style="90" customWidth="1"/>
    <col min="9230" max="9230" width="19.875" style="90" customWidth="1"/>
    <col min="9231" max="9231" width="9.25" style="90" customWidth="1"/>
    <col min="9232" max="9232" width="10.5" style="90" customWidth="1"/>
    <col min="9233" max="9233" width="35.75" style="90" customWidth="1"/>
    <col min="9234" max="9234" width="17.5" style="90" customWidth="1"/>
    <col min="9235" max="9235" width="39" style="90" customWidth="1"/>
    <col min="9236" max="9236" width="15" style="90" bestFit="1" customWidth="1"/>
    <col min="9237" max="9237" width="11.25" style="90" customWidth="1"/>
    <col min="9238" max="9464" width="8" style="90" customWidth="1"/>
    <col min="9465" max="9465" width="5.375" style="90" customWidth="1"/>
    <col min="9466" max="9466" width="23.5" style="90" customWidth="1"/>
    <col min="9467" max="9467" width="15.375" style="90" bestFit="1" customWidth="1"/>
    <col min="9468" max="9468" width="7.25" style="90" customWidth="1"/>
    <col min="9469" max="9469" width="10" style="90" bestFit="1" customWidth="1"/>
    <col min="9470" max="9470" width="11.25" style="90"/>
    <col min="9471" max="9471" width="6.75" style="90" customWidth="1"/>
    <col min="9472" max="9472" width="38.75" style="90" customWidth="1"/>
    <col min="9473" max="9473" width="15.875" style="90" customWidth="1"/>
    <col min="9474" max="9474" width="19.125" style="90" customWidth="1"/>
    <col min="9475" max="9475" width="14.75" style="90" customWidth="1"/>
    <col min="9476" max="9476" width="11.375" style="90" customWidth="1"/>
    <col min="9477" max="9477" width="10.375" style="90" customWidth="1"/>
    <col min="9478" max="9478" width="15" style="90" customWidth="1"/>
    <col min="9479" max="9479" width="20.75" style="90" customWidth="1"/>
    <col min="9480" max="9480" width="11.125" style="90" customWidth="1"/>
    <col min="9481" max="9481" width="12.625" style="90" customWidth="1"/>
    <col min="9482" max="9482" width="25.125" style="90" customWidth="1"/>
    <col min="9483" max="9483" width="9.875" style="90" customWidth="1"/>
    <col min="9484" max="9484" width="9.375" style="90" customWidth="1"/>
    <col min="9485" max="9485" width="11.375" style="90" customWidth="1"/>
    <col min="9486" max="9486" width="19.875" style="90" customWidth="1"/>
    <col min="9487" max="9487" width="9.25" style="90" customWidth="1"/>
    <col min="9488" max="9488" width="10.5" style="90" customWidth="1"/>
    <col min="9489" max="9489" width="35.75" style="90" customWidth="1"/>
    <col min="9490" max="9490" width="17.5" style="90" customWidth="1"/>
    <col min="9491" max="9491" width="39" style="90" customWidth="1"/>
    <col min="9492" max="9492" width="15" style="90" bestFit="1" customWidth="1"/>
    <col min="9493" max="9493" width="11.25" style="90" customWidth="1"/>
    <col min="9494" max="9720" width="8" style="90" customWidth="1"/>
    <col min="9721" max="9721" width="5.375" style="90" customWidth="1"/>
    <col min="9722" max="9722" width="23.5" style="90" customWidth="1"/>
    <col min="9723" max="9723" width="15.375" style="90" bestFit="1" customWidth="1"/>
    <col min="9724" max="9724" width="7.25" style="90" customWidth="1"/>
    <col min="9725" max="9725" width="10" style="90" bestFit="1" customWidth="1"/>
    <col min="9726" max="9726" width="11.25" style="90"/>
    <col min="9727" max="9727" width="6.75" style="90" customWidth="1"/>
    <col min="9728" max="9728" width="38.75" style="90" customWidth="1"/>
    <col min="9729" max="9729" width="15.875" style="90" customWidth="1"/>
    <col min="9730" max="9730" width="19.125" style="90" customWidth="1"/>
    <col min="9731" max="9731" width="14.75" style="90" customWidth="1"/>
    <col min="9732" max="9732" width="11.375" style="90" customWidth="1"/>
    <col min="9733" max="9733" width="10.375" style="90" customWidth="1"/>
    <col min="9734" max="9734" width="15" style="90" customWidth="1"/>
    <col min="9735" max="9735" width="20.75" style="90" customWidth="1"/>
    <col min="9736" max="9736" width="11.125" style="90" customWidth="1"/>
    <col min="9737" max="9737" width="12.625" style="90" customWidth="1"/>
    <col min="9738" max="9738" width="25.125" style="90" customWidth="1"/>
    <col min="9739" max="9739" width="9.875" style="90" customWidth="1"/>
    <col min="9740" max="9740" width="9.375" style="90" customWidth="1"/>
    <col min="9741" max="9741" width="11.375" style="90" customWidth="1"/>
    <col min="9742" max="9742" width="19.875" style="90" customWidth="1"/>
    <col min="9743" max="9743" width="9.25" style="90" customWidth="1"/>
    <col min="9744" max="9744" width="10.5" style="90" customWidth="1"/>
    <col min="9745" max="9745" width="35.75" style="90" customWidth="1"/>
    <col min="9746" max="9746" width="17.5" style="90" customWidth="1"/>
    <col min="9747" max="9747" width="39" style="90" customWidth="1"/>
    <col min="9748" max="9748" width="15" style="90" bestFit="1" customWidth="1"/>
    <col min="9749" max="9749" width="11.25" style="90" customWidth="1"/>
    <col min="9750" max="9976" width="8" style="90" customWidth="1"/>
    <col min="9977" max="9977" width="5.375" style="90" customWidth="1"/>
    <col min="9978" max="9978" width="23.5" style="90" customWidth="1"/>
    <col min="9979" max="9979" width="15.375" style="90" bestFit="1" customWidth="1"/>
    <col min="9980" max="9980" width="7.25" style="90" customWidth="1"/>
    <col min="9981" max="9981" width="10" style="90" bestFit="1" customWidth="1"/>
    <col min="9982" max="9982" width="11.25" style="90"/>
    <col min="9983" max="9983" width="6.75" style="90" customWidth="1"/>
    <col min="9984" max="9984" width="38.75" style="90" customWidth="1"/>
    <col min="9985" max="9985" width="15.875" style="90" customWidth="1"/>
    <col min="9986" max="9986" width="19.125" style="90" customWidth="1"/>
    <col min="9987" max="9987" width="14.75" style="90" customWidth="1"/>
    <col min="9988" max="9988" width="11.375" style="90" customWidth="1"/>
    <col min="9989" max="9989" width="10.375" style="90" customWidth="1"/>
    <col min="9990" max="9990" width="15" style="90" customWidth="1"/>
    <col min="9991" max="9991" width="20.75" style="90" customWidth="1"/>
    <col min="9992" max="9992" width="11.125" style="90" customWidth="1"/>
    <col min="9993" max="9993" width="12.625" style="90" customWidth="1"/>
    <col min="9994" max="9994" width="25.125" style="90" customWidth="1"/>
    <col min="9995" max="9995" width="9.875" style="90" customWidth="1"/>
    <col min="9996" max="9996" width="9.375" style="90" customWidth="1"/>
    <col min="9997" max="9997" width="11.375" style="90" customWidth="1"/>
    <col min="9998" max="9998" width="19.875" style="90" customWidth="1"/>
    <col min="9999" max="9999" width="9.25" style="90" customWidth="1"/>
    <col min="10000" max="10000" width="10.5" style="90" customWidth="1"/>
    <col min="10001" max="10001" width="35.75" style="90" customWidth="1"/>
    <col min="10002" max="10002" width="17.5" style="90" customWidth="1"/>
    <col min="10003" max="10003" width="39" style="90" customWidth="1"/>
    <col min="10004" max="10004" width="15" style="90" bestFit="1" customWidth="1"/>
    <col min="10005" max="10005" width="11.25" style="90" customWidth="1"/>
    <col min="10006" max="10232" width="8" style="90" customWidth="1"/>
    <col min="10233" max="10233" width="5.375" style="90" customWidth="1"/>
    <col min="10234" max="10234" width="23.5" style="90" customWidth="1"/>
    <col min="10235" max="10235" width="15.375" style="90" bestFit="1" customWidth="1"/>
    <col min="10236" max="10236" width="7.25" style="90" customWidth="1"/>
    <col min="10237" max="10237" width="10" style="90" bestFit="1" customWidth="1"/>
    <col min="10238" max="10238" width="11.25" style="90"/>
    <col min="10239" max="10239" width="6.75" style="90" customWidth="1"/>
    <col min="10240" max="10240" width="38.75" style="90" customWidth="1"/>
    <col min="10241" max="10241" width="15.875" style="90" customWidth="1"/>
    <col min="10242" max="10242" width="19.125" style="90" customWidth="1"/>
    <col min="10243" max="10243" width="14.75" style="90" customWidth="1"/>
    <col min="10244" max="10244" width="11.375" style="90" customWidth="1"/>
    <col min="10245" max="10245" width="10.375" style="90" customWidth="1"/>
    <col min="10246" max="10246" width="15" style="90" customWidth="1"/>
    <col min="10247" max="10247" width="20.75" style="90" customWidth="1"/>
    <col min="10248" max="10248" width="11.125" style="90" customWidth="1"/>
    <col min="10249" max="10249" width="12.625" style="90" customWidth="1"/>
    <col min="10250" max="10250" width="25.125" style="90" customWidth="1"/>
    <col min="10251" max="10251" width="9.875" style="90" customWidth="1"/>
    <col min="10252" max="10252" width="9.375" style="90" customWidth="1"/>
    <col min="10253" max="10253" width="11.375" style="90" customWidth="1"/>
    <col min="10254" max="10254" width="19.875" style="90" customWidth="1"/>
    <col min="10255" max="10255" width="9.25" style="90" customWidth="1"/>
    <col min="10256" max="10256" width="10.5" style="90" customWidth="1"/>
    <col min="10257" max="10257" width="35.75" style="90" customWidth="1"/>
    <col min="10258" max="10258" width="17.5" style="90" customWidth="1"/>
    <col min="10259" max="10259" width="39" style="90" customWidth="1"/>
    <col min="10260" max="10260" width="15" style="90" bestFit="1" customWidth="1"/>
    <col min="10261" max="10261" width="11.25" style="90" customWidth="1"/>
    <col min="10262" max="10488" width="8" style="90" customWidth="1"/>
    <col min="10489" max="10489" width="5.375" style="90" customWidth="1"/>
    <col min="10490" max="10490" width="23.5" style="90" customWidth="1"/>
    <col min="10491" max="10491" width="15.375" style="90" bestFit="1" customWidth="1"/>
    <col min="10492" max="10492" width="7.25" style="90" customWidth="1"/>
    <col min="10493" max="10493" width="10" style="90" bestFit="1" customWidth="1"/>
    <col min="10494" max="10494" width="11.25" style="90"/>
    <col min="10495" max="10495" width="6.75" style="90" customWidth="1"/>
    <col min="10496" max="10496" width="38.75" style="90" customWidth="1"/>
    <col min="10497" max="10497" width="15.875" style="90" customWidth="1"/>
    <col min="10498" max="10498" width="19.125" style="90" customWidth="1"/>
    <col min="10499" max="10499" width="14.75" style="90" customWidth="1"/>
    <col min="10500" max="10500" width="11.375" style="90" customWidth="1"/>
    <col min="10501" max="10501" width="10.375" style="90" customWidth="1"/>
    <col min="10502" max="10502" width="15" style="90" customWidth="1"/>
    <col min="10503" max="10503" width="20.75" style="90" customWidth="1"/>
    <col min="10504" max="10504" width="11.125" style="90" customWidth="1"/>
    <col min="10505" max="10505" width="12.625" style="90" customWidth="1"/>
    <col min="10506" max="10506" width="25.125" style="90" customWidth="1"/>
    <col min="10507" max="10507" width="9.875" style="90" customWidth="1"/>
    <col min="10508" max="10508" width="9.375" style="90" customWidth="1"/>
    <col min="10509" max="10509" width="11.375" style="90" customWidth="1"/>
    <col min="10510" max="10510" width="19.875" style="90" customWidth="1"/>
    <col min="10511" max="10511" width="9.25" style="90" customWidth="1"/>
    <col min="10512" max="10512" width="10.5" style="90" customWidth="1"/>
    <col min="10513" max="10513" width="35.75" style="90" customWidth="1"/>
    <col min="10514" max="10514" width="17.5" style="90" customWidth="1"/>
    <col min="10515" max="10515" width="39" style="90" customWidth="1"/>
    <col min="10516" max="10516" width="15" style="90" bestFit="1" customWidth="1"/>
    <col min="10517" max="10517" width="11.25" style="90" customWidth="1"/>
    <col min="10518" max="10744" width="8" style="90" customWidth="1"/>
    <col min="10745" max="10745" width="5.375" style="90" customWidth="1"/>
    <col min="10746" max="10746" width="23.5" style="90" customWidth="1"/>
    <col min="10747" max="10747" width="15.375" style="90" bestFit="1" customWidth="1"/>
    <col min="10748" max="10748" width="7.25" style="90" customWidth="1"/>
    <col min="10749" max="10749" width="10" style="90" bestFit="1" customWidth="1"/>
    <col min="10750" max="10750" width="11.25" style="90"/>
    <col min="10751" max="10751" width="6.75" style="90" customWidth="1"/>
    <col min="10752" max="10752" width="38.75" style="90" customWidth="1"/>
    <col min="10753" max="10753" width="15.875" style="90" customWidth="1"/>
    <col min="10754" max="10754" width="19.125" style="90" customWidth="1"/>
    <col min="10755" max="10755" width="14.75" style="90" customWidth="1"/>
    <col min="10756" max="10756" width="11.375" style="90" customWidth="1"/>
    <col min="10757" max="10757" width="10.375" style="90" customWidth="1"/>
    <col min="10758" max="10758" width="15" style="90" customWidth="1"/>
    <col min="10759" max="10759" width="20.75" style="90" customWidth="1"/>
    <col min="10760" max="10760" width="11.125" style="90" customWidth="1"/>
    <col min="10761" max="10761" width="12.625" style="90" customWidth="1"/>
    <col min="10762" max="10762" width="25.125" style="90" customWidth="1"/>
    <col min="10763" max="10763" width="9.875" style="90" customWidth="1"/>
    <col min="10764" max="10764" width="9.375" style="90" customWidth="1"/>
    <col min="10765" max="10765" width="11.375" style="90" customWidth="1"/>
    <col min="10766" max="10766" width="19.875" style="90" customWidth="1"/>
    <col min="10767" max="10767" width="9.25" style="90" customWidth="1"/>
    <col min="10768" max="10768" width="10.5" style="90" customWidth="1"/>
    <col min="10769" max="10769" width="35.75" style="90" customWidth="1"/>
    <col min="10770" max="10770" width="17.5" style="90" customWidth="1"/>
    <col min="10771" max="10771" width="39" style="90" customWidth="1"/>
    <col min="10772" max="10772" width="15" style="90" bestFit="1" customWidth="1"/>
    <col min="10773" max="10773" width="11.25" style="90" customWidth="1"/>
    <col min="10774" max="11000" width="8" style="90" customWidth="1"/>
    <col min="11001" max="11001" width="5.375" style="90" customWidth="1"/>
    <col min="11002" max="11002" width="23.5" style="90" customWidth="1"/>
    <col min="11003" max="11003" width="15.375" style="90" bestFit="1" customWidth="1"/>
    <col min="11004" max="11004" width="7.25" style="90" customWidth="1"/>
    <col min="11005" max="11005" width="10" style="90" bestFit="1" customWidth="1"/>
    <col min="11006" max="11006" width="11.25" style="90"/>
    <col min="11007" max="11007" width="6.75" style="90" customWidth="1"/>
    <col min="11008" max="11008" width="38.75" style="90" customWidth="1"/>
    <col min="11009" max="11009" width="15.875" style="90" customWidth="1"/>
    <col min="11010" max="11010" width="19.125" style="90" customWidth="1"/>
    <col min="11011" max="11011" width="14.75" style="90" customWidth="1"/>
    <col min="11012" max="11012" width="11.375" style="90" customWidth="1"/>
    <col min="11013" max="11013" width="10.375" style="90" customWidth="1"/>
    <col min="11014" max="11014" width="15" style="90" customWidth="1"/>
    <col min="11015" max="11015" width="20.75" style="90" customWidth="1"/>
    <col min="11016" max="11016" width="11.125" style="90" customWidth="1"/>
    <col min="11017" max="11017" width="12.625" style="90" customWidth="1"/>
    <col min="11018" max="11018" width="25.125" style="90" customWidth="1"/>
    <col min="11019" max="11019" width="9.875" style="90" customWidth="1"/>
    <col min="11020" max="11020" width="9.375" style="90" customWidth="1"/>
    <col min="11021" max="11021" width="11.375" style="90" customWidth="1"/>
    <col min="11022" max="11022" width="19.875" style="90" customWidth="1"/>
    <col min="11023" max="11023" width="9.25" style="90" customWidth="1"/>
    <col min="11024" max="11024" width="10.5" style="90" customWidth="1"/>
    <col min="11025" max="11025" width="35.75" style="90" customWidth="1"/>
    <col min="11026" max="11026" width="17.5" style="90" customWidth="1"/>
    <col min="11027" max="11027" width="39" style="90" customWidth="1"/>
    <col min="11028" max="11028" width="15" style="90" bestFit="1" customWidth="1"/>
    <col min="11029" max="11029" width="11.25" style="90" customWidth="1"/>
    <col min="11030" max="11256" width="8" style="90" customWidth="1"/>
    <col min="11257" max="11257" width="5.375" style="90" customWidth="1"/>
    <col min="11258" max="11258" width="23.5" style="90" customWidth="1"/>
    <col min="11259" max="11259" width="15.375" style="90" bestFit="1" customWidth="1"/>
    <col min="11260" max="11260" width="7.25" style="90" customWidth="1"/>
    <col min="11261" max="11261" width="10" style="90" bestFit="1" customWidth="1"/>
    <col min="11262" max="11262" width="11.25" style="90"/>
    <col min="11263" max="11263" width="6.75" style="90" customWidth="1"/>
    <col min="11264" max="11264" width="38.75" style="90" customWidth="1"/>
    <col min="11265" max="11265" width="15.875" style="90" customWidth="1"/>
    <col min="11266" max="11266" width="19.125" style="90" customWidth="1"/>
    <col min="11267" max="11267" width="14.75" style="90" customWidth="1"/>
    <col min="11268" max="11268" width="11.375" style="90" customWidth="1"/>
    <col min="11269" max="11269" width="10.375" style="90" customWidth="1"/>
    <col min="11270" max="11270" width="15" style="90" customWidth="1"/>
    <col min="11271" max="11271" width="20.75" style="90" customWidth="1"/>
    <col min="11272" max="11272" width="11.125" style="90" customWidth="1"/>
    <col min="11273" max="11273" width="12.625" style="90" customWidth="1"/>
    <col min="11274" max="11274" width="25.125" style="90" customWidth="1"/>
    <col min="11275" max="11275" width="9.875" style="90" customWidth="1"/>
    <col min="11276" max="11276" width="9.375" style="90" customWidth="1"/>
    <col min="11277" max="11277" width="11.375" style="90" customWidth="1"/>
    <col min="11278" max="11278" width="19.875" style="90" customWidth="1"/>
    <col min="11279" max="11279" width="9.25" style="90" customWidth="1"/>
    <col min="11280" max="11280" width="10.5" style="90" customWidth="1"/>
    <col min="11281" max="11281" width="35.75" style="90" customWidth="1"/>
    <col min="11282" max="11282" width="17.5" style="90" customWidth="1"/>
    <col min="11283" max="11283" width="39" style="90" customWidth="1"/>
    <col min="11284" max="11284" width="15" style="90" bestFit="1" customWidth="1"/>
    <col min="11285" max="11285" width="11.25" style="90" customWidth="1"/>
    <col min="11286" max="11512" width="8" style="90" customWidth="1"/>
    <col min="11513" max="11513" width="5.375" style="90" customWidth="1"/>
    <col min="11514" max="11514" width="23.5" style="90" customWidth="1"/>
    <col min="11515" max="11515" width="15.375" style="90" bestFit="1" customWidth="1"/>
    <col min="11516" max="11516" width="7.25" style="90" customWidth="1"/>
    <col min="11517" max="11517" width="10" style="90" bestFit="1" customWidth="1"/>
    <col min="11518" max="11518" width="11.25" style="90"/>
    <col min="11519" max="11519" width="6.75" style="90" customWidth="1"/>
    <col min="11520" max="11520" width="38.75" style="90" customWidth="1"/>
    <col min="11521" max="11521" width="15.875" style="90" customWidth="1"/>
    <col min="11522" max="11522" width="19.125" style="90" customWidth="1"/>
    <col min="11523" max="11523" width="14.75" style="90" customWidth="1"/>
    <col min="11524" max="11524" width="11.375" style="90" customWidth="1"/>
    <col min="11525" max="11525" width="10.375" style="90" customWidth="1"/>
    <col min="11526" max="11526" width="15" style="90" customWidth="1"/>
    <col min="11527" max="11527" width="20.75" style="90" customWidth="1"/>
    <col min="11528" max="11528" width="11.125" style="90" customWidth="1"/>
    <col min="11529" max="11529" width="12.625" style="90" customWidth="1"/>
    <col min="11530" max="11530" width="25.125" style="90" customWidth="1"/>
    <col min="11531" max="11531" width="9.875" style="90" customWidth="1"/>
    <col min="11532" max="11532" width="9.375" style="90" customWidth="1"/>
    <col min="11533" max="11533" width="11.375" style="90" customWidth="1"/>
    <col min="11534" max="11534" width="19.875" style="90" customWidth="1"/>
    <col min="11535" max="11535" width="9.25" style="90" customWidth="1"/>
    <col min="11536" max="11536" width="10.5" style="90" customWidth="1"/>
    <col min="11537" max="11537" width="35.75" style="90" customWidth="1"/>
    <col min="11538" max="11538" width="17.5" style="90" customWidth="1"/>
    <col min="11539" max="11539" width="39" style="90" customWidth="1"/>
    <col min="11540" max="11540" width="15" style="90" bestFit="1" customWidth="1"/>
    <col min="11541" max="11541" width="11.25" style="90" customWidth="1"/>
    <col min="11542" max="11768" width="8" style="90" customWidth="1"/>
    <col min="11769" max="11769" width="5.375" style="90" customWidth="1"/>
    <col min="11770" max="11770" width="23.5" style="90" customWidth="1"/>
    <col min="11771" max="11771" width="15.375" style="90" bestFit="1" customWidth="1"/>
    <col min="11772" max="11772" width="7.25" style="90" customWidth="1"/>
    <col min="11773" max="11773" width="10" style="90" bestFit="1" customWidth="1"/>
    <col min="11774" max="11774" width="11.25" style="90"/>
    <col min="11775" max="11775" width="6.75" style="90" customWidth="1"/>
    <col min="11776" max="11776" width="38.75" style="90" customWidth="1"/>
    <col min="11777" max="11777" width="15.875" style="90" customWidth="1"/>
    <col min="11778" max="11778" width="19.125" style="90" customWidth="1"/>
    <col min="11779" max="11779" width="14.75" style="90" customWidth="1"/>
    <col min="11780" max="11780" width="11.375" style="90" customWidth="1"/>
    <col min="11781" max="11781" width="10.375" style="90" customWidth="1"/>
    <col min="11782" max="11782" width="15" style="90" customWidth="1"/>
    <col min="11783" max="11783" width="20.75" style="90" customWidth="1"/>
    <col min="11784" max="11784" width="11.125" style="90" customWidth="1"/>
    <col min="11785" max="11785" width="12.625" style="90" customWidth="1"/>
    <col min="11786" max="11786" width="25.125" style="90" customWidth="1"/>
    <col min="11787" max="11787" width="9.875" style="90" customWidth="1"/>
    <col min="11788" max="11788" width="9.375" style="90" customWidth="1"/>
    <col min="11789" max="11789" width="11.375" style="90" customWidth="1"/>
    <col min="11790" max="11790" width="19.875" style="90" customWidth="1"/>
    <col min="11791" max="11791" width="9.25" style="90" customWidth="1"/>
    <col min="11792" max="11792" width="10.5" style="90" customWidth="1"/>
    <col min="11793" max="11793" width="35.75" style="90" customWidth="1"/>
    <col min="11794" max="11794" width="17.5" style="90" customWidth="1"/>
    <col min="11795" max="11795" width="39" style="90" customWidth="1"/>
    <col min="11796" max="11796" width="15" style="90" bestFit="1" customWidth="1"/>
    <col min="11797" max="11797" width="11.25" style="90" customWidth="1"/>
    <col min="11798" max="12024" width="8" style="90" customWidth="1"/>
    <col min="12025" max="12025" width="5.375" style="90" customWidth="1"/>
    <col min="12026" max="12026" width="23.5" style="90" customWidth="1"/>
    <col min="12027" max="12027" width="15.375" style="90" bestFit="1" customWidth="1"/>
    <col min="12028" max="12028" width="7.25" style="90" customWidth="1"/>
    <col min="12029" max="12029" width="10" style="90" bestFit="1" customWidth="1"/>
    <col min="12030" max="12030" width="11.25" style="90"/>
    <col min="12031" max="12031" width="6.75" style="90" customWidth="1"/>
    <col min="12032" max="12032" width="38.75" style="90" customWidth="1"/>
    <col min="12033" max="12033" width="15.875" style="90" customWidth="1"/>
    <col min="12034" max="12034" width="19.125" style="90" customWidth="1"/>
    <col min="12035" max="12035" width="14.75" style="90" customWidth="1"/>
    <col min="12036" max="12036" width="11.375" style="90" customWidth="1"/>
    <col min="12037" max="12037" width="10.375" style="90" customWidth="1"/>
    <col min="12038" max="12038" width="15" style="90" customWidth="1"/>
    <col min="12039" max="12039" width="20.75" style="90" customWidth="1"/>
    <col min="12040" max="12040" width="11.125" style="90" customWidth="1"/>
    <col min="12041" max="12041" width="12.625" style="90" customWidth="1"/>
    <col min="12042" max="12042" width="25.125" style="90" customWidth="1"/>
    <col min="12043" max="12043" width="9.875" style="90" customWidth="1"/>
    <col min="12044" max="12044" width="9.375" style="90" customWidth="1"/>
    <col min="12045" max="12045" width="11.375" style="90" customWidth="1"/>
    <col min="12046" max="12046" width="19.875" style="90" customWidth="1"/>
    <col min="12047" max="12047" width="9.25" style="90" customWidth="1"/>
    <col min="12048" max="12048" width="10.5" style="90" customWidth="1"/>
    <col min="12049" max="12049" width="35.75" style="90" customWidth="1"/>
    <col min="12050" max="12050" width="17.5" style="90" customWidth="1"/>
    <col min="12051" max="12051" width="39" style="90" customWidth="1"/>
    <col min="12052" max="12052" width="15" style="90" bestFit="1" customWidth="1"/>
    <col min="12053" max="12053" width="11.25" style="90" customWidth="1"/>
    <col min="12054" max="12280" width="8" style="90" customWidth="1"/>
    <col min="12281" max="12281" width="5.375" style="90" customWidth="1"/>
    <col min="12282" max="12282" width="23.5" style="90" customWidth="1"/>
    <col min="12283" max="12283" width="15.375" style="90" bestFit="1" customWidth="1"/>
    <col min="12284" max="12284" width="7.25" style="90" customWidth="1"/>
    <col min="12285" max="12285" width="10" style="90" bestFit="1" customWidth="1"/>
    <col min="12286" max="12286" width="11.25" style="90"/>
    <col min="12287" max="12287" width="6.75" style="90" customWidth="1"/>
    <col min="12288" max="12288" width="38.75" style="90" customWidth="1"/>
    <col min="12289" max="12289" width="15.875" style="90" customWidth="1"/>
    <col min="12290" max="12290" width="19.125" style="90" customWidth="1"/>
    <col min="12291" max="12291" width="14.75" style="90" customWidth="1"/>
    <col min="12292" max="12292" width="11.375" style="90" customWidth="1"/>
    <col min="12293" max="12293" width="10.375" style="90" customWidth="1"/>
    <col min="12294" max="12294" width="15" style="90" customWidth="1"/>
    <col min="12295" max="12295" width="20.75" style="90" customWidth="1"/>
    <col min="12296" max="12296" width="11.125" style="90" customWidth="1"/>
    <col min="12297" max="12297" width="12.625" style="90" customWidth="1"/>
    <col min="12298" max="12298" width="25.125" style="90" customWidth="1"/>
    <col min="12299" max="12299" width="9.875" style="90" customWidth="1"/>
    <col min="12300" max="12300" width="9.375" style="90" customWidth="1"/>
    <col min="12301" max="12301" width="11.375" style="90" customWidth="1"/>
    <col min="12302" max="12302" width="19.875" style="90" customWidth="1"/>
    <col min="12303" max="12303" width="9.25" style="90" customWidth="1"/>
    <col min="12304" max="12304" width="10.5" style="90" customWidth="1"/>
    <col min="12305" max="12305" width="35.75" style="90" customWidth="1"/>
    <col min="12306" max="12306" width="17.5" style="90" customWidth="1"/>
    <col min="12307" max="12307" width="39" style="90" customWidth="1"/>
    <col min="12308" max="12308" width="15" style="90" bestFit="1" customWidth="1"/>
    <col min="12309" max="12309" width="11.25" style="90" customWidth="1"/>
    <col min="12310" max="12536" width="8" style="90" customWidth="1"/>
    <col min="12537" max="12537" width="5.375" style="90" customWidth="1"/>
    <col min="12538" max="12538" width="23.5" style="90" customWidth="1"/>
    <col min="12539" max="12539" width="15.375" style="90" bestFit="1" customWidth="1"/>
    <col min="12540" max="12540" width="7.25" style="90" customWidth="1"/>
    <col min="12541" max="12541" width="10" style="90" bestFit="1" customWidth="1"/>
    <col min="12542" max="12542" width="11.25" style="90"/>
    <col min="12543" max="12543" width="6.75" style="90" customWidth="1"/>
    <col min="12544" max="12544" width="38.75" style="90" customWidth="1"/>
    <col min="12545" max="12545" width="15.875" style="90" customWidth="1"/>
    <col min="12546" max="12546" width="19.125" style="90" customWidth="1"/>
    <col min="12547" max="12547" width="14.75" style="90" customWidth="1"/>
    <col min="12548" max="12548" width="11.375" style="90" customWidth="1"/>
    <col min="12549" max="12549" width="10.375" style="90" customWidth="1"/>
    <col min="12550" max="12550" width="15" style="90" customWidth="1"/>
    <col min="12551" max="12551" width="20.75" style="90" customWidth="1"/>
    <col min="12552" max="12552" width="11.125" style="90" customWidth="1"/>
    <col min="12553" max="12553" width="12.625" style="90" customWidth="1"/>
    <col min="12554" max="12554" width="25.125" style="90" customWidth="1"/>
    <col min="12555" max="12555" width="9.875" style="90" customWidth="1"/>
    <col min="12556" max="12556" width="9.375" style="90" customWidth="1"/>
    <col min="12557" max="12557" width="11.375" style="90" customWidth="1"/>
    <col min="12558" max="12558" width="19.875" style="90" customWidth="1"/>
    <col min="12559" max="12559" width="9.25" style="90" customWidth="1"/>
    <col min="12560" max="12560" width="10.5" style="90" customWidth="1"/>
    <col min="12561" max="12561" width="35.75" style="90" customWidth="1"/>
    <col min="12562" max="12562" width="17.5" style="90" customWidth="1"/>
    <col min="12563" max="12563" width="39" style="90" customWidth="1"/>
    <col min="12564" max="12564" width="15" style="90" bestFit="1" customWidth="1"/>
    <col min="12565" max="12565" width="11.25" style="90" customWidth="1"/>
    <col min="12566" max="12792" width="8" style="90" customWidth="1"/>
    <col min="12793" max="12793" width="5.375" style="90" customWidth="1"/>
    <col min="12794" max="12794" width="23.5" style="90" customWidth="1"/>
    <col min="12795" max="12795" width="15.375" style="90" bestFit="1" customWidth="1"/>
    <col min="12796" max="12796" width="7.25" style="90" customWidth="1"/>
    <col min="12797" max="12797" width="10" style="90" bestFit="1" customWidth="1"/>
    <col min="12798" max="12798" width="11.25" style="90"/>
    <col min="12799" max="12799" width="6.75" style="90" customWidth="1"/>
    <col min="12800" max="12800" width="38.75" style="90" customWidth="1"/>
    <col min="12801" max="12801" width="15.875" style="90" customWidth="1"/>
    <col min="12802" max="12802" width="19.125" style="90" customWidth="1"/>
    <col min="12803" max="12803" width="14.75" style="90" customWidth="1"/>
    <col min="12804" max="12804" width="11.375" style="90" customWidth="1"/>
    <col min="12805" max="12805" width="10.375" style="90" customWidth="1"/>
    <col min="12806" max="12806" width="15" style="90" customWidth="1"/>
    <col min="12807" max="12807" width="20.75" style="90" customWidth="1"/>
    <col min="12808" max="12808" width="11.125" style="90" customWidth="1"/>
    <col min="12809" max="12809" width="12.625" style="90" customWidth="1"/>
    <col min="12810" max="12810" width="25.125" style="90" customWidth="1"/>
    <col min="12811" max="12811" width="9.875" style="90" customWidth="1"/>
    <col min="12812" max="12812" width="9.375" style="90" customWidth="1"/>
    <col min="12813" max="12813" width="11.375" style="90" customWidth="1"/>
    <col min="12814" max="12814" width="19.875" style="90" customWidth="1"/>
    <col min="12815" max="12815" width="9.25" style="90" customWidth="1"/>
    <col min="12816" max="12816" width="10.5" style="90" customWidth="1"/>
    <col min="12817" max="12817" width="35.75" style="90" customWidth="1"/>
    <col min="12818" max="12818" width="17.5" style="90" customWidth="1"/>
    <col min="12819" max="12819" width="39" style="90" customWidth="1"/>
    <col min="12820" max="12820" width="15" style="90" bestFit="1" customWidth="1"/>
    <col min="12821" max="12821" width="11.25" style="90" customWidth="1"/>
    <col min="12822" max="13048" width="8" style="90" customWidth="1"/>
    <col min="13049" max="13049" width="5.375" style="90" customWidth="1"/>
    <col min="13050" max="13050" width="23.5" style="90" customWidth="1"/>
    <col min="13051" max="13051" width="15.375" style="90" bestFit="1" customWidth="1"/>
    <col min="13052" max="13052" width="7.25" style="90" customWidth="1"/>
    <col min="13053" max="13053" width="10" style="90" bestFit="1" customWidth="1"/>
    <col min="13054" max="13054" width="11.25" style="90"/>
    <col min="13055" max="13055" width="6.75" style="90" customWidth="1"/>
    <col min="13056" max="13056" width="38.75" style="90" customWidth="1"/>
    <col min="13057" max="13057" width="15.875" style="90" customWidth="1"/>
    <col min="13058" max="13058" width="19.125" style="90" customWidth="1"/>
    <col min="13059" max="13059" width="14.75" style="90" customWidth="1"/>
    <col min="13060" max="13060" width="11.375" style="90" customWidth="1"/>
    <col min="13061" max="13061" width="10.375" style="90" customWidth="1"/>
    <col min="13062" max="13062" width="15" style="90" customWidth="1"/>
    <col min="13063" max="13063" width="20.75" style="90" customWidth="1"/>
    <col min="13064" max="13064" width="11.125" style="90" customWidth="1"/>
    <col min="13065" max="13065" width="12.625" style="90" customWidth="1"/>
    <col min="13066" max="13066" width="25.125" style="90" customWidth="1"/>
    <col min="13067" max="13067" width="9.875" style="90" customWidth="1"/>
    <col min="13068" max="13068" width="9.375" style="90" customWidth="1"/>
    <col min="13069" max="13069" width="11.375" style="90" customWidth="1"/>
    <col min="13070" max="13070" width="19.875" style="90" customWidth="1"/>
    <col min="13071" max="13071" width="9.25" style="90" customWidth="1"/>
    <col min="13072" max="13072" width="10.5" style="90" customWidth="1"/>
    <col min="13073" max="13073" width="35.75" style="90" customWidth="1"/>
    <col min="13074" max="13074" width="17.5" style="90" customWidth="1"/>
    <col min="13075" max="13075" width="39" style="90" customWidth="1"/>
    <col min="13076" max="13076" width="15" style="90" bestFit="1" customWidth="1"/>
    <col min="13077" max="13077" width="11.25" style="90" customWidth="1"/>
    <col min="13078" max="13304" width="8" style="90" customWidth="1"/>
    <col min="13305" max="13305" width="5.375" style="90" customWidth="1"/>
    <col min="13306" max="13306" width="23.5" style="90" customWidth="1"/>
    <col min="13307" max="13307" width="15.375" style="90" bestFit="1" customWidth="1"/>
    <col min="13308" max="13308" width="7.25" style="90" customWidth="1"/>
    <col min="13309" max="13309" width="10" style="90" bestFit="1" customWidth="1"/>
    <col min="13310" max="13310" width="11.25" style="90"/>
    <col min="13311" max="13311" width="6.75" style="90" customWidth="1"/>
    <col min="13312" max="13312" width="38.75" style="90" customWidth="1"/>
    <col min="13313" max="13313" width="15.875" style="90" customWidth="1"/>
    <col min="13314" max="13314" width="19.125" style="90" customWidth="1"/>
    <col min="13315" max="13315" width="14.75" style="90" customWidth="1"/>
    <col min="13316" max="13316" width="11.375" style="90" customWidth="1"/>
    <col min="13317" max="13317" width="10.375" style="90" customWidth="1"/>
    <col min="13318" max="13318" width="15" style="90" customWidth="1"/>
    <col min="13319" max="13319" width="20.75" style="90" customWidth="1"/>
    <col min="13320" max="13320" width="11.125" style="90" customWidth="1"/>
    <col min="13321" max="13321" width="12.625" style="90" customWidth="1"/>
    <col min="13322" max="13322" width="25.125" style="90" customWidth="1"/>
    <col min="13323" max="13323" width="9.875" style="90" customWidth="1"/>
    <col min="13324" max="13324" width="9.375" style="90" customWidth="1"/>
    <col min="13325" max="13325" width="11.375" style="90" customWidth="1"/>
    <col min="13326" max="13326" width="19.875" style="90" customWidth="1"/>
    <col min="13327" max="13327" width="9.25" style="90" customWidth="1"/>
    <col min="13328" max="13328" width="10.5" style="90" customWidth="1"/>
    <col min="13329" max="13329" width="35.75" style="90" customWidth="1"/>
    <col min="13330" max="13330" width="17.5" style="90" customWidth="1"/>
    <col min="13331" max="13331" width="39" style="90" customWidth="1"/>
    <col min="13332" max="13332" width="15" style="90" bestFit="1" customWidth="1"/>
    <col min="13333" max="13333" width="11.25" style="90" customWidth="1"/>
    <col min="13334" max="13560" width="8" style="90" customWidth="1"/>
    <col min="13561" max="13561" width="5.375" style="90" customWidth="1"/>
    <col min="13562" max="13562" width="23.5" style="90" customWidth="1"/>
    <col min="13563" max="13563" width="15.375" style="90" bestFit="1" customWidth="1"/>
    <col min="13564" max="13564" width="7.25" style="90" customWidth="1"/>
    <col min="13565" max="13565" width="10" style="90" bestFit="1" customWidth="1"/>
    <col min="13566" max="13566" width="11.25" style="90"/>
    <col min="13567" max="13567" width="6.75" style="90" customWidth="1"/>
    <col min="13568" max="13568" width="38.75" style="90" customWidth="1"/>
    <col min="13569" max="13569" width="15.875" style="90" customWidth="1"/>
    <col min="13570" max="13570" width="19.125" style="90" customWidth="1"/>
    <col min="13571" max="13571" width="14.75" style="90" customWidth="1"/>
    <col min="13572" max="13572" width="11.375" style="90" customWidth="1"/>
    <col min="13573" max="13573" width="10.375" style="90" customWidth="1"/>
    <col min="13574" max="13574" width="15" style="90" customWidth="1"/>
    <col min="13575" max="13575" width="20.75" style="90" customWidth="1"/>
    <col min="13576" max="13576" width="11.125" style="90" customWidth="1"/>
    <col min="13577" max="13577" width="12.625" style="90" customWidth="1"/>
    <col min="13578" max="13578" width="25.125" style="90" customWidth="1"/>
    <col min="13579" max="13579" width="9.875" style="90" customWidth="1"/>
    <col min="13580" max="13580" width="9.375" style="90" customWidth="1"/>
    <col min="13581" max="13581" width="11.375" style="90" customWidth="1"/>
    <col min="13582" max="13582" width="19.875" style="90" customWidth="1"/>
    <col min="13583" max="13583" width="9.25" style="90" customWidth="1"/>
    <col min="13584" max="13584" width="10.5" style="90" customWidth="1"/>
    <col min="13585" max="13585" width="35.75" style="90" customWidth="1"/>
    <col min="13586" max="13586" width="17.5" style="90" customWidth="1"/>
    <col min="13587" max="13587" width="39" style="90" customWidth="1"/>
    <col min="13588" max="13588" width="15" style="90" bestFit="1" customWidth="1"/>
    <col min="13589" max="13589" width="11.25" style="90" customWidth="1"/>
    <col min="13590" max="13816" width="8" style="90" customWidth="1"/>
    <col min="13817" max="13817" width="5.375" style="90" customWidth="1"/>
    <col min="13818" max="13818" width="23.5" style="90" customWidth="1"/>
    <col min="13819" max="13819" width="15.375" style="90" bestFit="1" customWidth="1"/>
    <col min="13820" max="13820" width="7.25" style="90" customWidth="1"/>
    <col min="13821" max="13821" width="10" style="90" bestFit="1" customWidth="1"/>
    <col min="13822" max="13822" width="11.25" style="90"/>
    <col min="13823" max="13823" width="6.75" style="90" customWidth="1"/>
    <col min="13824" max="13824" width="38.75" style="90" customWidth="1"/>
    <col min="13825" max="13825" width="15.875" style="90" customWidth="1"/>
    <col min="13826" max="13826" width="19.125" style="90" customWidth="1"/>
    <col min="13827" max="13827" width="14.75" style="90" customWidth="1"/>
    <col min="13828" max="13828" width="11.375" style="90" customWidth="1"/>
    <col min="13829" max="13829" width="10.375" style="90" customWidth="1"/>
    <col min="13830" max="13830" width="15" style="90" customWidth="1"/>
    <col min="13831" max="13831" width="20.75" style="90" customWidth="1"/>
    <col min="13832" max="13832" width="11.125" style="90" customWidth="1"/>
    <col min="13833" max="13833" width="12.625" style="90" customWidth="1"/>
    <col min="13834" max="13834" width="25.125" style="90" customWidth="1"/>
    <col min="13835" max="13835" width="9.875" style="90" customWidth="1"/>
    <col min="13836" max="13836" width="9.375" style="90" customWidth="1"/>
    <col min="13837" max="13837" width="11.375" style="90" customWidth="1"/>
    <col min="13838" max="13838" width="19.875" style="90" customWidth="1"/>
    <col min="13839" max="13839" width="9.25" style="90" customWidth="1"/>
    <col min="13840" max="13840" width="10.5" style="90" customWidth="1"/>
    <col min="13841" max="13841" width="35.75" style="90" customWidth="1"/>
    <col min="13842" max="13842" width="17.5" style="90" customWidth="1"/>
    <col min="13843" max="13843" width="39" style="90" customWidth="1"/>
    <col min="13844" max="13844" width="15" style="90" bestFit="1" customWidth="1"/>
    <col min="13845" max="13845" width="11.25" style="90" customWidth="1"/>
    <col min="13846" max="14072" width="8" style="90" customWidth="1"/>
    <col min="14073" max="14073" width="5.375" style="90" customWidth="1"/>
    <col min="14074" max="14074" width="23.5" style="90" customWidth="1"/>
    <col min="14075" max="14075" width="15.375" style="90" bestFit="1" customWidth="1"/>
    <col min="14076" max="14076" width="7.25" style="90" customWidth="1"/>
    <col min="14077" max="14077" width="10" style="90" bestFit="1" customWidth="1"/>
    <col min="14078" max="14078" width="11.25" style="90"/>
    <col min="14079" max="14079" width="6.75" style="90" customWidth="1"/>
    <col min="14080" max="14080" width="38.75" style="90" customWidth="1"/>
    <col min="14081" max="14081" width="15.875" style="90" customWidth="1"/>
    <col min="14082" max="14082" width="19.125" style="90" customWidth="1"/>
    <col min="14083" max="14083" width="14.75" style="90" customWidth="1"/>
    <col min="14084" max="14084" width="11.375" style="90" customWidth="1"/>
    <col min="14085" max="14085" width="10.375" style="90" customWidth="1"/>
    <col min="14086" max="14086" width="15" style="90" customWidth="1"/>
    <col min="14087" max="14087" width="20.75" style="90" customWidth="1"/>
    <col min="14088" max="14088" width="11.125" style="90" customWidth="1"/>
    <col min="14089" max="14089" width="12.625" style="90" customWidth="1"/>
    <col min="14090" max="14090" width="25.125" style="90" customWidth="1"/>
    <col min="14091" max="14091" width="9.875" style="90" customWidth="1"/>
    <col min="14092" max="14092" width="9.375" style="90" customWidth="1"/>
    <col min="14093" max="14093" width="11.375" style="90" customWidth="1"/>
    <col min="14094" max="14094" width="19.875" style="90" customWidth="1"/>
    <col min="14095" max="14095" width="9.25" style="90" customWidth="1"/>
    <col min="14096" max="14096" width="10.5" style="90" customWidth="1"/>
    <col min="14097" max="14097" width="35.75" style="90" customWidth="1"/>
    <col min="14098" max="14098" width="17.5" style="90" customWidth="1"/>
    <col min="14099" max="14099" width="39" style="90" customWidth="1"/>
    <col min="14100" max="14100" width="15" style="90" bestFit="1" customWidth="1"/>
    <col min="14101" max="14101" width="11.25" style="90" customWidth="1"/>
    <col min="14102" max="14328" width="8" style="90" customWidth="1"/>
    <col min="14329" max="14329" width="5.375" style="90" customWidth="1"/>
    <col min="14330" max="14330" width="23.5" style="90" customWidth="1"/>
    <col min="14331" max="14331" width="15.375" style="90" bestFit="1" customWidth="1"/>
    <col min="14332" max="14332" width="7.25" style="90" customWidth="1"/>
    <col min="14333" max="14333" width="10" style="90" bestFit="1" customWidth="1"/>
    <col min="14334" max="14334" width="11.25" style="90"/>
    <col min="14335" max="14335" width="6.75" style="90" customWidth="1"/>
    <col min="14336" max="14336" width="38.75" style="90" customWidth="1"/>
    <col min="14337" max="14337" width="15.875" style="90" customWidth="1"/>
    <col min="14338" max="14338" width="19.125" style="90" customWidth="1"/>
    <col min="14339" max="14339" width="14.75" style="90" customWidth="1"/>
    <col min="14340" max="14340" width="11.375" style="90" customWidth="1"/>
    <col min="14341" max="14341" width="10.375" style="90" customWidth="1"/>
    <col min="14342" max="14342" width="15" style="90" customWidth="1"/>
    <col min="14343" max="14343" width="20.75" style="90" customWidth="1"/>
    <col min="14344" max="14344" width="11.125" style="90" customWidth="1"/>
    <col min="14345" max="14345" width="12.625" style="90" customWidth="1"/>
    <col min="14346" max="14346" width="25.125" style="90" customWidth="1"/>
    <col min="14347" max="14347" width="9.875" style="90" customWidth="1"/>
    <col min="14348" max="14348" width="9.375" style="90" customWidth="1"/>
    <col min="14349" max="14349" width="11.375" style="90" customWidth="1"/>
    <col min="14350" max="14350" width="19.875" style="90" customWidth="1"/>
    <col min="14351" max="14351" width="9.25" style="90" customWidth="1"/>
    <col min="14352" max="14352" width="10.5" style="90" customWidth="1"/>
    <col min="14353" max="14353" width="35.75" style="90" customWidth="1"/>
    <col min="14354" max="14354" width="17.5" style="90" customWidth="1"/>
    <col min="14355" max="14355" width="39" style="90" customWidth="1"/>
    <col min="14356" max="14356" width="15" style="90" bestFit="1" customWidth="1"/>
    <col min="14357" max="14357" width="11.25" style="90" customWidth="1"/>
    <col min="14358" max="14584" width="8" style="90" customWidth="1"/>
    <col min="14585" max="14585" width="5.375" style="90" customWidth="1"/>
    <col min="14586" max="14586" width="23.5" style="90" customWidth="1"/>
    <col min="14587" max="14587" width="15.375" style="90" bestFit="1" customWidth="1"/>
    <col min="14588" max="14588" width="7.25" style="90" customWidth="1"/>
    <col min="14589" max="14589" width="10" style="90" bestFit="1" customWidth="1"/>
    <col min="14590" max="14590" width="11.25" style="90"/>
    <col min="14591" max="14591" width="6.75" style="90" customWidth="1"/>
    <col min="14592" max="14592" width="38.75" style="90" customWidth="1"/>
    <col min="14593" max="14593" width="15.875" style="90" customWidth="1"/>
    <col min="14594" max="14594" width="19.125" style="90" customWidth="1"/>
    <col min="14595" max="14595" width="14.75" style="90" customWidth="1"/>
    <col min="14596" max="14596" width="11.375" style="90" customWidth="1"/>
    <col min="14597" max="14597" width="10.375" style="90" customWidth="1"/>
    <col min="14598" max="14598" width="15" style="90" customWidth="1"/>
    <col min="14599" max="14599" width="20.75" style="90" customWidth="1"/>
    <col min="14600" max="14600" width="11.125" style="90" customWidth="1"/>
    <col min="14601" max="14601" width="12.625" style="90" customWidth="1"/>
    <col min="14602" max="14602" width="25.125" style="90" customWidth="1"/>
    <col min="14603" max="14603" width="9.875" style="90" customWidth="1"/>
    <col min="14604" max="14604" width="9.375" style="90" customWidth="1"/>
    <col min="14605" max="14605" width="11.375" style="90" customWidth="1"/>
    <col min="14606" max="14606" width="19.875" style="90" customWidth="1"/>
    <col min="14607" max="14607" width="9.25" style="90" customWidth="1"/>
    <col min="14608" max="14608" width="10.5" style="90" customWidth="1"/>
    <col min="14609" max="14609" width="35.75" style="90" customWidth="1"/>
    <col min="14610" max="14610" width="17.5" style="90" customWidth="1"/>
    <col min="14611" max="14611" width="39" style="90" customWidth="1"/>
    <col min="14612" max="14612" width="15" style="90" bestFit="1" customWidth="1"/>
    <col min="14613" max="14613" width="11.25" style="90" customWidth="1"/>
    <col min="14614" max="14840" width="8" style="90" customWidth="1"/>
    <col min="14841" max="14841" width="5.375" style="90" customWidth="1"/>
    <col min="14842" max="14842" width="23.5" style="90" customWidth="1"/>
    <col min="14843" max="14843" width="15.375" style="90" bestFit="1" customWidth="1"/>
    <col min="14844" max="14844" width="7.25" style="90" customWidth="1"/>
    <col min="14845" max="14845" width="10" style="90" bestFit="1" customWidth="1"/>
    <col min="14846" max="14846" width="11.25" style="90"/>
    <col min="14847" max="14847" width="6.75" style="90" customWidth="1"/>
    <col min="14848" max="14848" width="38.75" style="90" customWidth="1"/>
    <col min="14849" max="14849" width="15.875" style="90" customWidth="1"/>
    <col min="14850" max="14850" width="19.125" style="90" customWidth="1"/>
    <col min="14851" max="14851" width="14.75" style="90" customWidth="1"/>
    <col min="14852" max="14852" width="11.375" style="90" customWidth="1"/>
    <col min="14853" max="14853" width="10.375" style="90" customWidth="1"/>
    <col min="14854" max="14854" width="15" style="90" customWidth="1"/>
    <col min="14855" max="14855" width="20.75" style="90" customWidth="1"/>
    <col min="14856" max="14856" width="11.125" style="90" customWidth="1"/>
    <col min="14857" max="14857" width="12.625" style="90" customWidth="1"/>
    <col min="14858" max="14858" width="25.125" style="90" customWidth="1"/>
    <col min="14859" max="14859" width="9.875" style="90" customWidth="1"/>
    <col min="14860" max="14860" width="9.375" style="90" customWidth="1"/>
    <col min="14861" max="14861" width="11.375" style="90" customWidth="1"/>
    <col min="14862" max="14862" width="19.875" style="90" customWidth="1"/>
    <col min="14863" max="14863" width="9.25" style="90" customWidth="1"/>
    <col min="14864" max="14864" width="10.5" style="90" customWidth="1"/>
    <col min="14865" max="14865" width="35.75" style="90" customWidth="1"/>
    <col min="14866" max="14866" width="17.5" style="90" customWidth="1"/>
    <col min="14867" max="14867" width="39" style="90" customWidth="1"/>
    <col min="14868" max="14868" width="15" style="90" bestFit="1" customWidth="1"/>
    <col min="14869" max="14869" width="11.25" style="90" customWidth="1"/>
    <col min="14870" max="15096" width="8" style="90" customWidth="1"/>
    <col min="15097" max="15097" width="5.375" style="90" customWidth="1"/>
    <col min="15098" max="15098" width="23.5" style="90" customWidth="1"/>
    <col min="15099" max="15099" width="15.375" style="90" bestFit="1" customWidth="1"/>
    <col min="15100" max="15100" width="7.25" style="90" customWidth="1"/>
    <col min="15101" max="15101" width="10" style="90" bestFit="1" customWidth="1"/>
    <col min="15102" max="15102" width="11.25" style="90"/>
    <col min="15103" max="15103" width="6.75" style="90" customWidth="1"/>
    <col min="15104" max="15104" width="38.75" style="90" customWidth="1"/>
    <col min="15105" max="15105" width="15.875" style="90" customWidth="1"/>
    <col min="15106" max="15106" width="19.125" style="90" customWidth="1"/>
    <col min="15107" max="15107" width="14.75" style="90" customWidth="1"/>
    <col min="15108" max="15108" width="11.375" style="90" customWidth="1"/>
    <col min="15109" max="15109" width="10.375" style="90" customWidth="1"/>
    <col min="15110" max="15110" width="15" style="90" customWidth="1"/>
    <col min="15111" max="15111" width="20.75" style="90" customWidth="1"/>
    <col min="15112" max="15112" width="11.125" style="90" customWidth="1"/>
    <col min="15113" max="15113" width="12.625" style="90" customWidth="1"/>
    <col min="15114" max="15114" width="25.125" style="90" customWidth="1"/>
    <col min="15115" max="15115" width="9.875" style="90" customWidth="1"/>
    <col min="15116" max="15116" width="9.375" style="90" customWidth="1"/>
    <col min="15117" max="15117" width="11.375" style="90" customWidth="1"/>
    <col min="15118" max="15118" width="19.875" style="90" customWidth="1"/>
    <col min="15119" max="15119" width="9.25" style="90" customWidth="1"/>
    <col min="15120" max="15120" width="10.5" style="90" customWidth="1"/>
    <col min="15121" max="15121" width="35.75" style="90" customWidth="1"/>
    <col min="15122" max="15122" width="17.5" style="90" customWidth="1"/>
    <col min="15123" max="15123" width="39" style="90" customWidth="1"/>
    <col min="15124" max="15124" width="15" style="90" bestFit="1" customWidth="1"/>
    <col min="15125" max="15125" width="11.25" style="90" customWidth="1"/>
    <col min="15126" max="15352" width="8" style="90" customWidth="1"/>
    <col min="15353" max="15353" width="5.375" style="90" customWidth="1"/>
    <col min="15354" max="15354" width="23.5" style="90" customWidth="1"/>
    <col min="15355" max="15355" width="15.375" style="90" bestFit="1" customWidth="1"/>
    <col min="15356" max="15356" width="7.25" style="90" customWidth="1"/>
    <col min="15357" max="15357" width="10" style="90" bestFit="1" customWidth="1"/>
    <col min="15358" max="15358" width="11.25" style="90"/>
    <col min="15359" max="15359" width="6.75" style="90" customWidth="1"/>
    <col min="15360" max="15360" width="38.75" style="90" customWidth="1"/>
    <col min="15361" max="15361" width="15.875" style="90" customWidth="1"/>
    <col min="15362" max="15362" width="19.125" style="90" customWidth="1"/>
    <col min="15363" max="15363" width="14.75" style="90" customWidth="1"/>
    <col min="15364" max="15364" width="11.375" style="90" customWidth="1"/>
    <col min="15365" max="15365" width="10.375" style="90" customWidth="1"/>
    <col min="15366" max="15366" width="15" style="90" customWidth="1"/>
    <col min="15367" max="15367" width="20.75" style="90" customWidth="1"/>
    <col min="15368" max="15368" width="11.125" style="90" customWidth="1"/>
    <col min="15369" max="15369" width="12.625" style="90" customWidth="1"/>
    <col min="15370" max="15370" width="25.125" style="90" customWidth="1"/>
    <col min="15371" max="15371" width="9.875" style="90" customWidth="1"/>
    <col min="15372" max="15372" width="9.375" style="90" customWidth="1"/>
    <col min="15373" max="15373" width="11.375" style="90" customWidth="1"/>
    <col min="15374" max="15374" width="19.875" style="90" customWidth="1"/>
    <col min="15375" max="15375" width="9.25" style="90" customWidth="1"/>
    <col min="15376" max="15376" width="10.5" style="90" customWidth="1"/>
    <col min="15377" max="15377" width="35.75" style="90" customWidth="1"/>
    <col min="15378" max="15378" width="17.5" style="90" customWidth="1"/>
    <col min="15379" max="15379" width="39" style="90" customWidth="1"/>
    <col min="15380" max="15380" width="15" style="90" bestFit="1" customWidth="1"/>
    <col min="15381" max="15381" width="11.25" style="90" customWidth="1"/>
    <col min="15382" max="15608" width="8" style="90" customWidth="1"/>
    <col min="15609" max="15609" width="5.375" style="90" customWidth="1"/>
    <col min="15610" max="15610" width="23.5" style="90" customWidth="1"/>
    <col min="15611" max="15611" width="15.375" style="90" bestFit="1" customWidth="1"/>
    <col min="15612" max="15612" width="7.25" style="90" customWidth="1"/>
    <col min="15613" max="15613" width="10" style="90" bestFit="1" customWidth="1"/>
    <col min="15614" max="15614" width="11.25" style="90"/>
    <col min="15615" max="15615" width="6.75" style="90" customWidth="1"/>
    <col min="15616" max="15616" width="38.75" style="90" customWidth="1"/>
    <col min="15617" max="15617" width="15.875" style="90" customWidth="1"/>
    <col min="15618" max="15618" width="19.125" style="90" customWidth="1"/>
    <col min="15619" max="15619" width="14.75" style="90" customWidth="1"/>
    <col min="15620" max="15620" width="11.375" style="90" customWidth="1"/>
    <col min="15621" max="15621" width="10.375" style="90" customWidth="1"/>
    <col min="15622" max="15622" width="15" style="90" customWidth="1"/>
    <col min="15623" max="15623" width="20.75" style="90" customWidth="1"/>
    <col min="15624" max="15624" width="11.125" style="90" customWidth="1"/>
    <col min="15625" max="15625" width="12.625" style="90" customWidth="1"/>
    <col min="15626" max="15626" width="25.125" style="90" customWidth="1"/>
    <col min="15627" max="15627" width="9.875" style="90" customWidth="1"/>
    <col min="15628" max="15628" width="9.375" style="90" customWidth="1"/>
    <col min="15629" max="15629" width="11.375" style="90" customWidth="1"/>
    <col min="15630" max="15630" width="19.875" style="90" customWidth="1"/>
    <col min="15631" max="15631" width="9.25" style="90" customWidth="1"/>
    <col min="15632" max="15632" width="10.5" style="90" customWidth="1"/>
    <col min="15633" max="15633" width="35.75" style="90" customWidth="1"/>
    <col min="15634" max="15634" width="17.5" style="90" customWidth="1"/>
    <col min="15635" max="15635" width="39" style="90" customWidth="1"/>
    <col min="15636" max="15636" width="15" style="90" bestFit="1" customWidth="1"/>
    <col min="15637" max="15637" width="11.25" style="90" customWidth="1"/>
    <col min="15638" max="15864" width="8" style="90" customWidth="1"/>
    <col min="15865" max="15865" width="5.375" style="90" customWidth="1"/>
    <col min="15866" max="15866" width="23.5" style="90" customWidth="1"/>
    <col min="15867" max="15867" width="15.375" style="90" bestFit="1" customWidth="1"/>
    <col min="15868" max="15868" width="7.25" style="90" customWidth="1"/>
    <col min="15869" max="15869" width="10" style="90" bestFit="1" customWidth="1"/>
    <col min="15870" max="15870" width="11.25" style="90"/>
    <col min="15871" max="15871" width="6.75" style="90" customWidth="1"/>
    <col min="15872" max="15872" width="38.75" style="90" customWidth="1"/>
    <col min="15873" max="15873" width="15.875" style="90" customWidth="1"/>
    <col min="15874" max="15874" width="19.125" style="90" customWidth="1"/>
    <col min="15875" max="15875" width="14.75" style="90" customWidth="1"/>
    <col min="15876" max="15876" width="11.375" style="90" customWidth="1"/>
    <col min="15877" max="15877" width="10.375" style="90" customWidth="1"/>
    <col min="15878" max="15878" width="15" style="90" customWidth="1"/>
    <col min="15879" max="15879" width="20.75" style="90" customWidth="1"/>
    <col min="15880" max="15880" width="11.125" style="90" customWidth="1"/>
    <col min="15881" max="15881" width="12.625" style="90" customWidth="1"/>
    <col min="15882" max="15882" width="25.125" style="90" customWidth="1"/>
    <col min="15883" max="15883" width="9.875" style="90" customWidth="1"/>
    <col min="15884" max="15884" width="9.375" style="90" customWidth="1"/>
    <col min="15885" max="15885" width="11.375" style="90" customWidth="1"/>
    <col min="15886" max="15886" width="19.875" style="90" customWidth="1"/>
    <col min="15887" max="15887" width="9.25" style="90" customWidth="1"/>
    <col min="15888" max="15888" width="10.5" style="90" customWidth="1"/>
    <col min="15889" max="15889" width="35.75" style="90" customWidth="1"/>
    <col min="15890" max="15890" width="17.5" style="90" customWidth="1"/>
    <col min="15891" max="15891" width="39" style="90" customWidth="1"/>
    <col min="15892" max="15892" width="15" style="90" bestFit="1" customWidth="1"/>
    <col min="15893" max="15893" width="11.25" style="90" customWidth="1"/>
    <col min="15894" max="16120" width="8" style="90" customWidth="1"/>
    <col min="16121" max="16121" width="5.375" style="90" customWidth="1"/>
    <col min="16122" max="16122" width="23.5" style="90" customWidth="1"/>
    <col min="16123" max="16123" width="15.375" style="90" bestFit="1" customWidth="1"/>
    <col min="16124" max="16124" width="7.25" style="90" customWidth="1"/>
    <col min="16125" max="16125" width="10" style="90" bestFit="1" customWidth="1"/>
    <col min="16126" max="16126" width="11.25" style="90"/>
    <col min="16127" max="16127" width="6.75" style="90" customWidth="1"/>
    <col min="16128" max="16128" width="38.75" style="90" customWidth="1"/>
    <col min="16129" max="16129" width="15.875" style="90" customWidth="1"/>
    <col min="16130" max="16130" width="19.125" style="90" customWidth="1"/>
    <col min="16131" max="16131" width="14.75" style="90" customWidth="1"/>
    <col min="16132" max="16132" width="11.375" style="90" customWidth="1"/>
    <col min="16133" max="16133" width="10.375" style="90" customWidth="1"/>
    <col min="16134" max="16134" width="15" style="90" customWidth="1"/>
    <col min="16135" max="16135" width="20.75" style="90" customWidth="1"/>
    <col min="16136" max="16136" width="11.125" style="90" customWidth="1"/>
    <col min="16137" max="16137" width="12.625" style="90" customWidth="1"/>
    <col min="16138" max="16138" width="25.125" style="90" customWidth="1"/>
    <col min="16139" max="16139" width="9.875" style="90" customWidth="1"/>
    <col min="16140" max="16140" width="9.375" style="90" customWidth="1"/>
    <col min="16141" max="16141" width="11.375" style="90" customWidth="1"/>
    <col min="16142" max="16142" width="19.875" style="90" customWidth="1"/>
    <col min="16143" max="16143" width="9.25" style="90" customWidth="1"/>
    <col min="16144" max="16144" width="10.5" style="90" customWidth="1"/>
    <col min="16145" max="16145" width="35.75" style="90" customWidth="1"/>
    <col min="16146" max="16146" width="17.5" style="90" customWidth="1"/>
    <col min="16147" max="16147" width="39" style="90" customWidth="1"/>
    <col min="16148" max="16148" width="15" style="90" bestFit="1" customWidth="1"/>
    <col min="16149" max="16149" width="11.25" style="90" customWidth="1"/>
    <col min="16150" max="16376" width="8" style="90" customWidth="1"/>
    <col min="16377" max="16377" width="5.375" style="90" customWidth="1"/>
    <col min="16378" max="16384" width="23.5" style="90" customWidth="1"/>
  </cols>
  <sheetData>
    <row r="1" spans="1:31" ht="15" customHeight="1">
      <c r="B1" s="595" t="s">
        <v>96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</row>
    <row r="2" spans="1:31" ht="15" customHeight="1">
      <c r="B2" s="595" t="s">
        <v>97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</row>
    <row r="3" spans="1:31" ht="15" customHeight="1">
      <c r="B3" s="595" t="s">
        <v>2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</row>
    <row r="4" spans="1:31" ht="15" customHeight="1">
      <c r="A4" s="47" t="s">
        <v>3</v>
      </c>
      <c r="B4" s="218"/>
      <c r="D4" s="47" t="s">
        <v>4</v>
      </c>
      <c r="F4" s="220"/>
      <c r="G4" s="220"/>
      <c r="H4" s="220"/>
      <c r="I4" s="220"/>
      <c r="J4" s="220"/>
      <c r="K4" s="92"/>
      <c r="L4" s="221"/>
      <c r="M4" s="220"/>
      <c r="N4" s="220"/>
      <c r="O4" s="220"/>
      <c r="P4" s="220"/>
      <c r="Q4" s="220"/>
      <c r="R4" s="222"/>
      <c r="S4" s="221"/>
      <c r="T4" s="220"/>
      <c r="U4" s="93"/>
      <c r="AB4" s="93"/>
      <c r="AC4" s="93"/>
      <c r="AD4" s="93"/>
    </row>
    <row r="5" spans="1:31" ht="15" customHeight="1">
      <c r="A5" s="47" t="s">
        <v>5</v>
      </c>
      <c r="B5" s="218"/>
      <c r="D5" s="47" t="s">
        <v>6</v>
      </c>
      <c r="F5" s="220"/>
      <c r="G5" s="220"/>
      <c r="H5" s="220"/>
      <c r="I5" s="220"/>
      <c r="J5" s="220"/>
      <c r="K5" s="92"/>
      <c r="L5" s="221"/>
      <c r="M5" s="220"/>
      <c r="N5" s="220"/>
      <c r="O5" s="220"/>
      <c r="P5" s="220"/>
      <c r="Q5" s="220"/>
      <c r="R5" s="222"/>
      <c r="S5" s="221"/>
      <c r="T5" s="220"/>
      <c r="U5" s="221"/>
      <c r="AB5" s="93"/>
      <c r="AC5" s="93"/>
      <c r="AD5" s="93"/>
    </row>
    <row r="6" spans="1:31" ht="15" customHeight="1">
      <c r="B6" s="203"/>
      <c r="C6" s="203"/>
      <c r="D6" s="203"/>
      <c r="E6" s="203"/>
      <c r="F6" s="203"/>
      <c r="G6" s="203"/>
      <c r="H6" s="203"/>
      <c r="I6" s="203"/>
      <c r="J6" s="203"/>
      <c r="K6" s="94"/>
      <c r="L6" s="223"/>
      <c r="M6" s="203"/>
      <c r="N6" s="203"/>
      <c r="O6" s="203"/>
      <c r="P6" s="203"/>
      <c r="Q6" s="203"/>
      <c r="R6" s="203"/>
      <c r="S6" s="223"/>
      <c r="T6" s="203"/>
      <c r="U6" s="93"/>
      <c r="AB6" s="223"/>
      <c r="AC6" s="223"/>
      <c r="AD6" s="223"/>
    </row>
    <row r="7" spans="1:31" ht="15" customHeight="1">
      <c r="A7" s="607" t="s">
        <v>43</v>
      </c>
      <c r="B7" s="608" t="s">
        <v>71</v>
      </c>
      <c r="C7" s="610" t="s">
        <v>8</v>
      </c>
      <c r="D7" s="610" t="s">
        <v>44</v>
      </c>
      <c r="E7" s="612" t="s">
        <v>9</v>
      </c>
      <c r="F7" s="613"/>
      <c r="G7" s="602" t="s">
        <v>100</v>
      </c>
      <c r="H7" s="610" t="s">
        <v>101</v>
      </c>
      <c r="I7" s="610" t="s">
        <v>102</v>
      </c>
      <c r="J7" s="610" t="s">
        <v>103</v>
      </c>
      <c r="K7" s="602" t="s">
        <v>104</v>
      </c>
      <c r="L7" s="602" t="s">
        <v>76</v>
      </c>
      <c r="M7" s="614" t="s">
        <v>105</v>
      </c>
      <c r="N7" s="615"/>
      <c r="O7" s="602" t="s">
        <v>13</v>
      </c>
      <c r="P7" s="602" t="s">
        <v>80</v>
      </c>
      <c r="Q7" s="602" t="s">
        <v>81</v>
      </c>
      <c r="R7" s="233" t="s">
        <v>51</v>
      </c>
      <c r="S7" s="604" t="s">
        <v>52</v>
      </c>
      <c r="T7" s="602" t="s">
        <v>106</v>
      </c>
      <c r="U7" s="606" t="s">
        <v>18</v>
      </c>
      <c r="V7" s="600" t="s">
        <v>53</v>
      </c>
      <c r="W7" s="600" t="s">
        <v>54</v>
      </c>
      <c r="X7" s="600" t="s">
        <v>494</v>
      </c>
      <c r="Y7" s="589" t="s">
        <v>495</v>
      </c>
      <c r="Z7" s="600" t="s">
        <v>55</v>
      </c>
      <c r="AA7" s="600" t="s">
        <v>56</v>
      </c>
      <c r="AB7" s="601" t="s">
        <v>57</v>
      </c>
      <c r="AC7" s="601"/>
      <c r="AD7" s="601"/>
      <c r="AE7" s="600" t="s">
        <v>58</v>
      </c>
    </row>
    <row r="8" spans="1:31" ht="39.75" customHeight="1">
      <c r="A8" s="607"/>
      <c r="B8" s="609"/>
      <c r="C8" s="611"/>
      <c r="D8" s="611"/>
      <c r="E8" s="224" t="s">
        <v>20</v>
      </c>
      <c r="F8" s="233" t="s">
        <v>21</v>
      </c>
      <c r="G8" s="603"/>
      <c r="H8" s="611"/>
      <c r="I8" s="611"/>
      <c r="J8" s="611"/>
      <c r="K8" s="603"/>
      <c r="L8" s="603"/>
      <c r="M8" s="225" t="s">
        <v>25</v>
      </c>
      <c r="N8" s="233" t="s">
        <v>9</v>
      </c>
      <c r="O8" s="603"/>
      <c r="P8" s="603"/>
      <c r="Q8" s="603"/>
      <c r="R8" s="233" t="s">
        <v>64</v>
      </c>
      <c r="S8" s="605"/>
      <c r="T8" s="603"/>
      <c r="U8" s="606"/>
      <c r="V8" s="600"/>
      <c r="W8" s="600"/>
      <c r="X8" s="600"/>
      <c r="Y8" s="590"/>
      <c r="Z8" s="600"/>
      <c r="AA8" s="600"/>
      <c r="AB8" s="201" t="s">
        <v>65</v>
      </c>
      <c r="AC8" s="232">
        <v>2014</v>
      </c>
      <c r="AD8" s="202" t="s">
        <v>66</v>
      </c>
      <c r="AE8" s="600"/>
    </row>
    <row r="9" spans="1:31" s="95" customFormat="1" ht="15" customHeight="1">
      <c r="A9" s="226">
        <v>1</v>
      </c>
      <c r="B9" s="227">
        <v>2</v>
      </c>
      <c r="C9" s="226">
        <v>3</v>
      </c>
      <c r="D9" s="234" t="s">
        <v>29</v>
      </c>
      <c r="E9" s="234" t="s">
        <v>30</v>
      </c>
      <c r="F9" s="234" t="s">
        <v>84</v>
      </c>
      <c r="G9" s="234" t="s">
        <v>31</v>
      </c>
      <c r="H9" s="234" t="s">
        <v>32</v>
      </c>
      <c r="I9" s="234" t="s">
        <v>33</v>
      </c>
      <c r="J9" s="234" t="s">
        <v>34</v>
      </c>
      <c r="K9" s="234" t="s">
        <v>35</v>
      </c>
      <c r="L9" s="234" t="s">
        <v>36</v>
      </c>
      <c r="M9" s="234" t="s">
        <v>37</v>
      </c>
      <c r="N9" s="234" t="s">
        <v>38</v>
      </c>
      <c r="O9" s="234" t="s">
        <v>39</v>
      </c>
      <c r="P9" s="234" t="s">
        <v>40</v>
      </c>
      <c r="Q9" s="234" t="s">
        <v>85</v>
      </c>
      <c r="R9" s="234" t="s">
        <v>86</v>
      </c>
      <c r="S9" s="234" t="s">
        <v>87</v>
      </c>
      <c r="T9" s="234" t="s">
        <v>88</v>
      </c>
      <c r="U9" s="234" t="s">
        <v>89</v>
      </c>
      <c r="V9" s="232">
        <v>23</v>
      </c>
      <c r="W9" s="232">
        <v>24</v>
      </c>
      <c r="X9" s="232">
        <v>25</v>
      </c>
      <c r="Y9" s="232">
        <v>26</v>
      </c>
      <c r="Z9" s="232" t="s">
        <v>91</v>
      </c>
      <c r="AA9" s="232">
        <v>28</v>
      </c>
      <c r="AB9" s="232" t="s">
        <v>92</v>
      </c>
      <c r="AC9" s="232" t="s">
        <v>93</v>
      </c>
      <c r="AD9" s="232" t="s">
        <v>94</v>
      </c>
      <c r="AE9" s="232" t="s">
        <v>107</v>
      </c>
    </row>
    <row r="10" spans="1:31" s="43" customFormat="1" ht="15.95" customHeight="1">
      <c r="A10" s="271">
        <v>1765</v>
      </c>
      <c r="B10" s="264" t="s">
        <v>143</v>
      </c>
      <c r="C10" s="272" t="s">
        <v>756</v>
      </c>
      <c r="D10" s="265" t="s">
        <v>757</v>
      </c>
      <c r="E10" s="273" t="s">
        <v>758</v>
      </c>
      <c r="F10" s="267" t="s">
        <v>224</v>
      </c>
      <c r="G10" s="181" t="s">
        <v>759</v>
      </c>
      <c r="H10" s="181"/>
      <c r="I10" s="181"/>
      <c r="J10" s="274"/>
      <c r="K10" s="268" t="s">
        <v>760</v>
      </c>
      <c r="L10" s="266">
        <v>2015</v>
      </c>
      <c r="M10" s="275">
        <v>42023</v>
      </c>
      <c r="N10" s="269" t="s">
        <v>761</v>
      </c>
      <c r="O10" s="270"/>
      <c r="P10" s="266"/>
      <c r="Q10" s="263" t="s">
        <v>155</v>
      </c>
      <c r="R10" s="263">
        <v>15000000</v>
      </c>
      <c r="S10" s="263">
        <v>15000000</v>
      </c>
      <c r="T10" s="181" t="s">
        <v>762</v>
      </c>
      <c r="U10" s="181" t="s">
        <v>763</v>
      </c>
      <c r="V10" s="276">
        <v>40</v>
      </c>
      <c r="W10" s="277"/>
      <c r="X10" s="41">
        <f t="shared" ref="X10:X11" si="0">IF(2014-L10&lt;V10,2014-L10+1,V10)</f>
        <v>0</v>
      </c>
      <c r="Y10" s="246">
        <f t="shared" ref="Y10:Y11" si="1">IF(L10-X10&lt;=0,L10-X10,1)</f>
        <v>1</v>
      </c>
      <c r="Z10" s="82">
        <f t="shared" ref="Z10:Z11" si="2">V10-X10-Y10</f>
        <v>39</v>
      </c>
      <c r="AA10" s="82">
        <f t="shared" ref="AA10:AA11" si="3">-1/V10*S10</f>
        <v>-375000</v>
      </c>
      <c r="AB10" s="82">
        <f t="shared" ref="AB10:AB11" si="4">X10*AA10</f>
        <v>0</v>
      </c>
      <c r="AC10" s="82">
        <f t="shared" ref="AC10:AC11" si="5">AA10*Y10</f>
        <v>-375000</v>
      </c>
      <c r="AD10" s="82">
        <f t="shared" ref="AD10:AD11" si="6">AB10+AC10</f>
        <v>-375000</v>
      </c>
      <c r="AE10" s="82">
        <f t="shared" ref="AE10:AE11" si="7">S10+AD10</f>
        <v>14625000</v>
      </c>
    </row>
    <row r="11" spans="1:31" s="278" customFormat="1" ht="15" customHeight="1">
      <c r="A11" s="271">
        <v>1766</v>
      </c>
      <c r="B11" s="264" t="s">
        <v>143</v>
      </c>
      <c r="C11" s="272" t="s">
        <v>764</v>
      </c>
      <c r="D11" s="265" t="s">
        <v>765</v>
      </c>
      <c r="E11" s="273" t="s">
        <v>766</v>
      </c>
      <c r="F11" s="267" t="s">
        <v>224</v>
      </c>
      <c r="G11" s="181" t="s">
        <v>759</v>
      </c>
      <c r="H11" s="181"/>
      <c r="I11" s="181"/>
      <c r="J11" s="274"/>
      <c r="K11" s="268" t="s">
        <v>760</v>
      </c>
      <c r="L11" s="266">
        <v>2015</v>
      </c>
      <c r="M11" s="275">
        <v>42320</v>
      </c>
      <c r="N11" s="269"/>
      <c r="O11" s="270"/>
      <c r="P11" s="266"/>
      <c r="Q11" s="263" t="s">
        <v>155</v>
      </c>
      <c r="R11" s="263">
        <v>9384000</v>
      </c>
      <c r="S11" s="263">
        <v>9384000</v>
      </c>
      <c r="T11" s="181" t="s">
        <v>762</v>
      </c>
      <c r="U11" s="271" t="s">
        <v>764</v>
      </c>
      <c r="V11" s="276">
        <v>40</v>
      </c>
      <c r="W11" s="277"/>
      <c r="X11" s="41">
        <f t="shared" si="0"/>
        <v>0</v>
      </c>
      <c r="Y11" s="246">
        <f t="shared" si="1"/>
        <v>1</v>
      </c>
      <c r="Z11" s="82">
        <f t="shared" si="2"/>
        <v>39</v>
      </c>
      <c r="AA11" s="82">
        <f t="shared" si="3"/>
        <v>-234600</v>
      </c>
      <c r="AB11" s="82">
        <f t="shared" si="4"/>
        <v>0</v>
      </c>
      <c r="AC11" s="82">
        <f t="shared" si="5"/>
        <v>-234600</v>
      </c>
      <c r="AD11" s="82">
        <f t="shared" si="6"/>
        <v>-234600</v>
      </c>
      <c r="AE11" s="82">
        <f t="shared" si="7"/>
        <v>9149400</v>
      </c>
    </row>
    <row r="12" spans="1:31" ht="16.5">
      <c r="B12" s="197"/>
      <c r="C12" s="241"/>
      <c r="D12" s="113"/>
      <c r="E12" s="103"/>
      <c r="F12" s="96"/>
      <c r="G12" s="97"/>
      <c r="H12" s="98"/>
      <c r="I12" s="98"/>
      <c r="J12" s="99"/>
      <c r="K12" s="100"/>
      <c r="L12" s="101"/>
      <c r="M12" s="101"/>
      <c r="N12" s="102"/>
      <c r="O12" s="102"/>
      <c r="P12" s="102"/>
      <c r="Q12" s="198"/>
      <c r="R12" s="198"/>
      <c r="S12" s="199"/>
      <c r="V12" s="81"/>
      <c r="W12" s="81"/>
      <c r="X12" s="41"/>
      <c r="Y12" s="200"/>
      <c r="Z12" s="82"/>
      <c r="AA12" s="82"/>
      <c r="AB12" s="82"/>
      <c r="AC12" s="82"/>
      <c r="AD12" s="82"/>
      <c r="AE12" s="216"/>
    </row>
    <row r="13" spans="1:31" s="296" customFormat="1" ht="16.5">
      <c r="B13" s="297"/>
      <c r="C13" s="298"/>
      <c r="D13" s="299"/>
      <c r="E13" s="300"/>
      <c r="F13" s="301"/>
      <c r="G13" s="302"/>
      <c r="H13" s="303"/>
      <c r="I13" s="303"/>
      <c r="J13" s="304"/>
      <c r="K13" s="305"/>
      <c r="L13" s="306"/>
      <c r="M13" s="307"/>
      <c r="N13" s="308"/>
      <c r="O13" s="308"/>
      <c r="P13" s="308"/>
      <c r="Q13" s="309"/>
      <c r="R13" s="309" t="s">
        <v>767</v>
      </c>
      <c r="S13" s="310"/>
      <c r="V13" s="292"/>
      <c r="W13" s="292"/>
      <c r="X13" s="279"/>
      <c r="Y13" s="280"/>
      <c r="Z13" s="293"/>
      <c r="AA13" s="293">
        <v>609600</v>
      </c>
      <c r="AB13" s="293"/>
      <c r="AC13" s="293"/>
      <c r="AD13" s="293">
        <f>SUM(AD10:AD12)</f>
        <v>-609600</v>
      </c>
      <c r="AE13" s="293">
        <f>SUM(AE10:AE12)</f>
        <v>23774400</v>
      </c>
    </row>
    <row r="14" spans="1:31" ht="16.5">
      <c r="B14" s="112"/>
      <c r="C14" s="242"/>
      <c r="D14" s="113"/>
      <c r="E14" s="103"/>
      <c r="F14" s="104"/>
      <c r="G14" s="105"/>
      <c r="H14" s="106"/>
      <c r="I14" s="106"/>
      <c r="J14" s="107"/>
      <c r="K14" s="108"/>
      <c r="L14" s="111"/>
      <c r="M14" s="110"/>
      <c r="N14" s="109"/>
      <c r="O14" s="109"/>
      <c r="P14" s="109"/>
      <c r="Q14" s="114"/>
      <c r="R14" s="114"/>
      <c r="S14" s="115"/>
      <c r="V14" s="81"/>
      <c r="W14" s="81"/>
      <c r="X14" s="41"/>
      <c r="Y14" s="200"/>
      <c r="Z14" s="82"/>
      <c r="AA14" s="82"/>
      <c r="AB14" s="82"/>
      <c r="AC14" s="82"/>
      <c r="AD14" s="82"/>
      <c r="AE14" s="216"/>
    </row>
    <row r="15" spans="1:31" ht="16.5">
      <c r="B15" s="112"/>
      <c r="C15" s="242"/>
      <c r="D15" s="113"/>
      <c r="E15" s="103"/>
      <c r="F15" s="104"/>
      <c r="G15" s="105"/>
      <c r="H15" s="106"/>
      <c r="I15" s="106"/>
      <c r="J15" s="107"/>
      <c r="K15" s="108"/>
      <c r="L15" s="111"/>
      <c r="M15" s="111"/>
      <c r="N15" s="109"/>
      <c r="O15" s="109"/>
      <c r="P15" s="109"/>
      <c r="Q15" s="114"/>
      <c r="R15" s="114"/>
      <c r="S15" s="115"/>
      <c r="V15" s="81"/>
      <c r="X15" s="41"/>
      <c r="Y15" s="200"/>
      <c r="Z15" s="82"/>
      <c r="AA15" s="82"/>
      <c r="AB15" s="82"/>
      <c r="AC15" s="82"/>
      <c r="AD15" s="82"/>
      <c r="AE15" s="216"/>
    </row>
    <row r="16" spans="1:31" ht="16.5">
      <c r="B16" s="112"/>
      <c r="C16" s="242"/>
      <c r="D16" s="113"/>
      <c r="E16" s="103"/>
      <c r="F16" s="104"/>
      <c r="G16" s="105"/>
      <c r="H16" s="106"/>
      <c r="I16" s="106"/>
      <c r="J16" s="107"/>
      <c r="K16" s="108"/>
      <c r="L16" s="111"/>
      <c r="M16" s="111"/>
      <c r="N16" s="109"/>
      <c r="O16" s="109"/>
      <c r="P16" s="109"/>
      <c r="Q16" s="114"/>
      <c r="R16" s="114"/>
      <c r="S16" s="115"/>
      <c r="V16" s="81"/>
      <c r="X16" s="41"/>
      <c r="Y16" s="200"/>
      <c r="Z16" s="82"/>
      <c r="AA16" s="82"/>
      <c r="AB16" s="82"/>
      <c r="AC16" s="82"/>
      <c r="AD16" s="82"/>
      <c r="AE16" s="216"/>
    </row>
    <row r="17" spans="2:31" ht="16.5">
      <c r="B17" s="112"/>
      <c r="C17" s="242"/>
      <c r="D17" s="113"/>
      <c r="E17" s="103"/>
      <c r="F17" s="104"/>
      <c r="G17" s="105"/>
      <c r="H17" s="106"/>
      <c r="I17" s="106"/>
      <c r="J17" s="107"/>
      <c r="K17" s="108"/>
      <c r="L17" s="111"/>
      <c r="M17" s="111"/>
      <c r="N17" s="109"/>
      <c r="O17" s="109"/>
      <c r="P17" s="109"/>
      <c r="Q17" s="114"/>
      <c r="R17" s="114"/>
      <c r="S17" s="115"/>
      <c r="V17" s="81"/>
      <c r="X17" s="41"/>
      <c r="Y17" s="200"/>
      <c r="Z17" s="82"/>
      <c r="AA17" s="82"/>
      <c r="AB17" s="82"/>
      <c r="AC17" s="82"/>
      <c r="AD17" s="82"/>
      <c r="AE17" s="216"/>
    </row>
    <row r="18" spans="2:31" ht="16.5">
      <c r="B18" s="112"/>
      <c r="C18" s="242"/>
      <c r="D18" s="113"/>
      <c r="E18" s="103"/>
      <c r="F18" s="104"/>
      <c r="G18" s="105"/>
      <c r="H18" s="106"/>
      <c r="I18" s="106"/>
      <c r="J18" s="107"/>
      <c r="K18" s="108"/>
      <c r="L18" s="111"/>
      <c r="M18" s="111"/>
      <c r="N18" s="109"/>
      <c r="O18" s="109"/>
      <c r="P18" s="109"/>
      <c r="Q18" s="114"/>
      <c r="R18" s="114"/>
      <c r="S18" s="115"/>
      <c r="V18" s="81"/>
      <c r="X18" s="41"/>
      <c r="Y18" s="200"/>
      <c r="Z18" s="82"/>
      <c r="AA18" s="82"/>
      <c r="AB18" s="82"/>
      <c r="AC18" s="82"/>
      <c r="AD18" s="82"/>
      <c r="AE18" s="216"/>
    </row>
    <row r="19" spans="2:31" ht="15" customHeight="1">
      <c r="D19" s="116"/>
      <c r="S19" s="230">
        <f>SUM(S12:S18)</f>
        <v>0</v>
      </c>
      <c r="W19" s="81"/>
      <c r="AD19" s="217">
        <f>SUM(AD12:AD18)</f>
        <v>-609600</v>
      </c>
      <c r="AE19" s="119">
        <f>SUM(AE12:AE18)</f>
        <v>23774400</v>
      </c>
    </row>
    <row r="20" spans="2:31" ht="15" customHeight="1">
      <c r="D20" s="157"/>
      <c r="E20" s="189"/>
      <c r="F20" s="154" t="s">
        <v>808</v>
      </c>
      <c r="G20" s="157"/>
      <c r="H20" s="157"/>
      <c r="W20" s="81"/>
      <c r="AD20" s="93">
        <f>S19-AE19</f>
        <v>-23774400</v>
      </c>
      <c r="AE20" s="119" t="e">
        <f>AE19+'KIB C '!#REF!</f>
        <v>#REF!</v>
      </c>
    </row>
    <row r="21" spans="2:31" ht="15" customHeight="1">
      <c r="D21" s="157"/>
      <c r="E21" s="189"/>
      <c r="F21" s="154" t="s">
        <v>809</v>
      </c>
      <c r="G21" s="157"/>
      <c r="H21" s="157"/>
      <c r="W21" s="81"/>
      <c r="AD21" s="90">
        <v>238735627</v>
      </c>
    </row>
    <row r="22" spans="2:31" ht="15" customHeight="1">
      <c r="D22" s="196"/>
      <c r="E22" s="196"/>
      <c r="F22" s="154" t="s">
        <v>797</v>
      </c>
      <c r="G22" s="157"/>
      <c r="H22" s="157"/>
      <c r="W22" s="81"/>
      <c r="AD22" s="93">
        <f>AD21+AD19</f>
        <v>238126027</v>
      </c>
    </row>
    <row r="23" spans="2:31" ht="15" customHeight="1">
      <c r="D23" s="196"/>
      <c r="E23" s="196"/>
      <c r="F23" s="154"/>
      <c r="G23" s="157"/>
      <c r="H23" s="157"/>
      <c r="AA23" s="119"/>
      <c r="AC23" s="119"/>
      <c r="AE23" s="119"/>
    </row>
    <row r="24" spans="2:31" ht="15" customHeight="1">
      <c r="D24" s="196"/>
      <c r="E24" s="196"/>
      <c r="F24" s="154"/>
      <c r="G24" s="157"/>
      <c r="H24" s="157"/>
      <c r="AA24" s="119"/>
      <c r="AC24" s="119"/>
    </row>
    <row r="25" spans="2:31" ht="15" customHeight="1">
      <c r="D25" s="157"/>
      <c r="E25" s="189"/>
      <c r="F25" s="154"/>
      <c r="G25" s="157"/>
      <c r="H25" s="157"/>
      <c r="AA25" s="119"/>
      <c r="AC25" s="119"/>
    </row>
    <row r="26" spans="2:31" ht="15" customHeight="1">
      <c r="D26" s="157"/>
      <c r="E26" s="189"/>
      <c r="F26" s="434" t="s">
        <v>810</v>
      </c>
      <c r="G26" s="157"/>
      <c r="H26" s="157"/>
      <c r="AA26" s="119"/>
      <c r="AC26" s="119"/>
    </row>
    <row r="27" spans="2:31" ht="15" customHeight="1">
      <c r="D27" s="157"/>
      <c r="E27" s="189"/>
      <c r="F27" s="154" t="s">
        <v>811</v>
      </c>
      <c r="G27" s="157"/>
      <c r="H27" s="157"/>
      <c r="AA27" s="119"/>
      <c r="AC27" s="119"/>
    </row>
    <row r="28" spans="2:31" ht="15" customHeight="1">
      <c r="D28" s="157"/>
      <c r="E28" s="189"/>
      <c r="F28" s="154" t="s">
        <v>796</v>
      </c>
      <c r="G28" s="157"/>
      <c r="H28" s="157"/>
      <c r="AA28" s="119"/>
      <c r="AC28" s="119"/>
    </row>
    <row r="29" spans="2:31" ht="15" customHeight="1">
      <c r="AA29" s="119"/>
      <c r="AC29" s="119"/>
    </row>
    <row r="30" spans="2:31" ht="15" customHeight="1">
      <c r="AA30" s="119"/>
      <c r="AC30" s="119"/>
    </row>
    <row r="31" spans="2:31" ht="15" customHeight="1">
      <c r="AA31" s="119"/>
      <c r="AC31" s="119"/>
    </row>
    <row r="32" spans="2:31" ht="15" customHeight="1">
      <c r="AA32" s="119"/>
      <c r="AC32" s="119"/>
    </row>
    <row r="33" spans="27:29" ht="15" customHeight="1">
      <c r="AA33" s="119"/>
      <c r="AC33" s="119"/>
    </row>
    <row r="34" spans="27:29" ht="15" customHeight="1">
      <c r="AA34" s="119"/>
    </row>
    <row r="35" spans="27:29" ht="15" customHeight="1">
      <c r="AA35" s="119"/>
    </row>
    <row r="36" spans="27:29" ht="15" customHeight="1">
      <c r="AA36" s="119"/>
    </row>
    <row r="37" spans="27:29" ht="15" customHeight="1">
      <c r="AA37" s="119"/>
    </row>
    <row r="38" spans="27:29" ht="15" customHeight="1">
      <c r="AA38" s="119"/>
    </row>
    <row r="39" spans="27:29" ht="15" customHeight="1">
      <c r="AA39" s="119"/>
    </row>
    <row r="40" spans="27:29" ht="15" customHeight="1">
      <c r="AA40" s="119"/>
    </row>
    <row r="41" spans="27:29" ht="15" customHeight="1">
      <c r="AA41" s="119"/>
    </row>
    <row r="42" spans="27:29" ht="15" customHeight="1">
      <c r="AA42" s="119"/>
    </row>
    <row r="43" spans="27:29" ht="15" customHeight="1">
      <c r="AA43" s="119"/>
    </row>
    <row r="44" spans="27:29" ht="15" customHeight="1">
      <c r="AA44" s="119"/>
    </row>
    <row r="45" spans="27:29" ht="15" customHeight="1">
      <c r="AA45" s="119"/>
    </row>
    <row r="46" spans="27:29" ht="15" customHeight="1">
      <c r="AA46" s="119"/>
    </row>
    <row r="47" spans="27:29" ht="15" customHeight="1">
      <c r="AA47" s="119"/>
    </row>
    <row r="48" spans="27:29" ht="15" customHeight="1">
      <c r="AA48" s="119"/>
    </row>
    <row r="49" spans="27:27" ht="15" customHeight="1">
      <c r="AA49" s="119"/>
    </row>
    <row r="50" spans="27:27" ht="15" customHeight="1">
      <c r="AA50" s="119"/>
    </row>
    <row r="51" spans="27:27" ht="15" customHeight="1">
      <c r="AA51" s="119"/>
    </row>
    <row r="52" spans="27:27" ht="15" customHeight="1">
      <c r="AA52" s="119"/>
    </row>
    <row r="53" spans="27:27" ht="15" customHeight="1">
      <c r="AA53" s="119"/>
    </row>
    <row r="54" spans="27:27" ht="15" customHeight="1">
      <c r="AA54" s="119"/>
    </row>
    <row r="55" spans="27:27" ht="15" customHeight="1">
      <c r="AA55" s="119"/>
    </row>
    <row r="56" spans="27:27" ht="15" customHeight="1">
      <c r="AA56" s="119"/>
    </row>
    <row r="57" spans="27:27" ht="15" customHeight="1">
      <c r="AA57" s="119"/>
    </row>
    <row r="58" spans="27:27" ht="15" customHeight="1">
      <c r="AA58" s="119"/>
    </row>
    <row r="59" spans="27:27" ht="15" customHeight="1">
      <c r="AA59" s="119"/>
    </row>
    <row r="60" spans="27:27" ht="15" customHeight="1">
      <c r="AA60" s="119"/>
    </row>
    <row r="61" spans="27:27" ht="15" customHeight="1">
      <c r="AA61" s="119"/>
    </row>
    <row r="62" spans="27:27" ht="15" customHeight="1">
      <c r="AA62" s="119"/>
    </row>
    <row r="63" spans="27:27" ht="15" customHeight="1">
      <c r="AA63" s="119"/>
    </row>
    <row r="64" spans="27:27" ht="15" customHeight="1">
      <c r="AA64" s="119"/>
    </row>
    <row r="65" spans="27:27" ht="15" customHeight="1">
      <c r="AA65" s="119"/>
    </row>
    <row r="66" spans="27:27" ht="15" customHeight="1">
      <c r="AA66" s="119"/>
    </row>
    <row r="67" spans="27:27" ht="15" customHeight="1">
      <c r="AA67" s="119"/>
    </row>
    <row r="68" spans="27:27" ht="15" customHeight="1">
      <c r="AA68" s="119"/>
    </row>
    <row r="69" spans="27:27" ht="15" customHeight="1">
      <c r="AA69" s="119"/>
    </row>
    <row r="70" spans="27:27" ht="15" customHeight="1">
      <c r="AA70" s="119"/>
    </row>
    <row r="71" spans="27:27" ht="15" customHeight="1">
      <c r="AA71" s="119"/>
    </row>
    <row r="72" spans="27:27" ht="15" customHeight="1">
      <c r="AA72" s="119"/>
    </row>
    <row r="73" spans="27:27" ht="15" customHeight="1">
      <c r="AA73" s="119"/>
    </row>
    <row r="74" spans="27:27" ht="15" customHeight="1">
      <c r="AA74" s="119"/>
    </row>
    <row r="75" spans="27:27" ht="15" customHeight="1">
      <c r="AA75" s="119"/>
    </row>
    <row r="76" spans="27:27" ht="15" customHeight="1">
      <c r="AA76" s="119"/>
    </row>
    <row r="77" spans="27:27" ht="15" customHeight="1">
      <c r="AA77" s="119"/>
    </row>
    <row r="78" spans="27:27" ht="15" customHeight="1">
      <c r="AA78" s="119"/>
    </row>
    <row r="79" spans="27:27" ht="15" customHeight="1">
      <c r="AA79" s="119"/>
    </row>
    <row r="80" spans="27:27" ht="15" customHeight="1">
      <c r="AA80" s="119"/>
    </row>
    <row r="81" spans="27:27" ht="15" customHeight="1">
      <c r="AA81" s="119"/>
    </row>
    <row r="82" spans="27:27" ht="15" customHeight="1">
      <c r="AA82" s="119"/>
    </row>
    <row r="83" spans="27:27" ht="15" customHeight="1">
      <c r="AA83" s="119"/>
    </row>
    <row r="84" spans="27:27" ht="15" customHeight="1">
      <c r="AA84" s="119"/>
    </row>
    <row r="85" spans="27:27" ht="15" customHeight="1">
      <c r="AA85" s="119"/>
    </row>
    <row r="86" spans="27:27" ht="15" customHeight="1">
      <c r="AA86" s="119"/>
    </row>
    <row r="87" spans="27:27" ht="15" customHeight="1">
      <c r="AA87" s="119"/>
    </row>
    <row r="88" spans="27:27" ht="15" customHeight="1">
      <c r="AA88" s="119"/>
    </row>
    <row r="89" spans="27:27" ht="15" customHeight="1">
      <c r="AA89" s="119"/>
    </row>
    <row r="90" spans="27:27" ht="15" customHeight="1">
      <c r="AA90" s="119"/>
    </row>
    <row r="91" spans="27:27" ht="15" customHeight="1">
      <c r="AA91" s="119"/>
    </row>
    <row r="92" spans="27:27" ht="15" customHeight="1">
      <c r="AA92" s="119"/>
    </row>
    <row r="93" spans="27:27" ht="15" customHeight="1">
      <c r="AA93" s="119"/>
    </row>
    <row r="94" spans="27:27" ht="15" customHeight="1">
      <c r="AA94" s="119"/>
    </row>
    <row r="95" spans="27:27" ht="15" customHeight="1">
      <c r="AA95" s="119"/>
    </row>
    <row r="96" spans="27:27" ht="15" customHeight="1">
      <c r="AA96" s="119"/>
    </row>
    <row r="97" spans="27:27" ht="15" customHeight="1">
      <c r="AA97" s="119"/>
    </row>
    <row r="98" spans="27:27" ht="15" customHeight="1">
      <c r="AA98" s="119"/>
    </row>
    <row r="99" spans="27:27" ht="15" customHeight="1">
      <c r="AA99" s="119"/>
    </row>
    <row r="100" spans="27:27" ht="15" customHeight="1">
      <c r="AA100" s="119"/>
    </row>
    <row r="101" spans="27:27" ht="15" customHeight="1">
      <c r="AA101" s="119"/>
    </row>
    <row r="102" spans="27:27" ht="15" customHeight="1">
      <c r="AA102" s="119"/>
    </row>
    <row r="103" spans="27:27" ht="15" customHeight="1">
      <c r="AA103" s="119"/>
    </row>
    <row r="104" spans="27:27" ht="15" customHeight="1">
      <c r="AA104" s="119"/>
    </row>
    <row r="105" spans="27:27" ht="15" customHeight="1">
      <c r="AA105" s="119"/>
    </row>
    <row r="106" spans="27:27" ht="15" customHeight="1">
      <c r="AA106" s="119"/>
    </row>
    <row r="107" spans="27:27" ht="15" customHeight="1">
      <c r="AA107" s="119"/>
    </row>
    <row r="108" spans="27:27" ht="15" customHeight="1">
      <c r="AA108" s="119"/>
    </row>
    <row r="109" spans="27:27" ht="15" customHeight="1">
      <c r="AA109" s="119"/>
    </row>
    <row r="110" spans="27:27" ht="15" customHeight="1">
      <c r="AA110" s="119"/>
    </row>
    <row r="111" spans="27:27" ht="15" customHeight="1">
      <c r="AA111" s="119"/>
    </row>
    <row r="112" spans="27:27" ht="15" customHeight="1">
      <c r="AA112" s="119"/>
    </row>
    <row r="113" spans="27:27" ht="15" customHeight="1">
      <c r="AA113" s="119"/>
    </row>
    <row r="114" spans="27:27" ht="15" customHeight="1">
      <c r="AA114" s="119"/>
    </row>
    <row r="115" spans="27:27" ht="15" customHeight="1">
      <c r="AA115" s="119"/>
    </row>
    <row r="116" spans="27:27" ht="15" customHeight="1">
      <c r="AA116" s="119"/>
    </row>
    <row r="117" spans="27:27" ht="15" customHeight="1">
      <c r="AA117" s="119"/>
    </row>
    <row r="118" spans="27:27" ht="15" customHeight="1">
      <c r="AA118" s="119"/>
    </row>
    <row r="119" spans="27:27" ht="15" customHeight="1">
      <c r="AA119" s="119"/>
    </row>
    <row r="120" spans="27:27" ht="15" customHeight="1">
      <c r="AA120" s="119"/>
    </row>
    <row r="121" spans="27:27" ht="15" customHeight="1">
      <c r="AA121" s="119"/>
    </row>
    <row r="122" spans="27:27" ht="15" customHeight="1">
      <c r="AA122" s="119"/>
    </row>
    <row r="123" spans="27:27" ht="15" customHeight="1">
      <c r="AA123" s="119"/>
    </row>
    <row r="124" spans="27:27" ht="15" customHeight="1">
      <c r="AA124" s="119"/>
    </row>
    <row r="125" spans="27:27" ht="15" customHeight="1">
      <c r="AA125" s="119"/>
    </row>
    <row r="126" spans="27:27" ht="15" customHeight="1">
      <c r="AA126" s="119"/>
    </row>
    <row r="127" spans="27:27" ht="15" customHeight="1">
      <c r="AA127" s="119"/>
    </row>
    <row r="128" spans="27:27" ht="15" customHeight="1">
      <c r="AA128" s="119"/>
    </row>
    <row r="129" spans="27:27" ht="15" customHeight="1">
      <c r="AA129" s="119"/>
    </row>
    <row r="130" spans="27:27" ht="15" customHeight="1">
      <c r="AA130" s="119"/>
    </row>
    <row r="131" spans="27:27" ht="15" customHeight="1">
      <c r="AA131" s="119"/>
    </row>
    <row r="132" spans="27:27" ht="15" customHeight="1">
      <c r="AA132" s="119"/>
    </row>
    <row r="133" spans="27:27" ht="15" customHeight="1">
      <c r="AA133" s="119"/>
    </row>
    <row r="134" spans="27:27" ht="15" customHeight="1">
      <c r="AA134" s="119"/>
    </row>
    <row r="135" spans="27:27" ht="15" customHeight="1">
      <c r="AA135" s="119"/>
    </row>
    <row r="136" spans="27:27" ht="15" customHeight="1">
      <c r="AA136" s="119"/>
    </row>
    <row r="137" spans="27:27" ht="15" customHeight="1">
      <c r="AA137" s="119"/>
    </row>
    <row r="138" spans="27:27" ht="15" customHeight="1">
      <c r="AA138" s="119"/>
    </row>
    <row r="139" spans="27:27" ht="15" customHeight="1">
      <c r="AA139" s="119"/>
    </row>
    <row r="140" spans="27:27" ht="15" customHeight="1">
      <c r="AA140" s="119"/>
    </row>
    <row r="141" spans="27:27" ht="15" customHeight="1">
      <c r="AA141" s="119"/>
    </row>
    <row r="142" spans="27:27" ht="15" customHeight="1">
      <c r="AA142" s="119"/>
    </row>
    <row r="143" spans="27:27" ht="15" customHeight="1">
      <c r="AA143" s="119"/>
    </row>
    <row r="144" spans="27:27" ht="15" customHeight="1">
      <c r="AA144" s="119"/>
    </row>
    <row r="145" spans="27:27" ht="15" customHeight="1">
      <c r="AA145" s="119"/>
    </row>
    <row r="146" spans="27:27" ht="15" customHeight="1">
      <c r="AA146" s="119"/>
    </row>
    <row r="147" spans="27:27" ht="15" customHeight="1">
      <c r="AA147" s="119"/>
    </row>
    <row r="148" spans="27:27" ht="15" customHeight="1">
      <c r="AA148" s="119"/>
    </row>
    <row r="149" spans="27:27" ht="15" customHeight="1">
      <c r="AA149" s="119"/>
    </row>
    <row r="150" spans="27:27" ht="15" customHeight="1">
      <c r="AA150" s="119"/>
    </row>
    <row r="151" spans="27:27" ht="15" customHeight="1">
      <c r="AA151" s="119"/>
    </row>
    <row r="152" spans="27:27" ht="15" customHeight="1">
      <c r="AA152" s="119"/>
    </row>
    <row r="153" spans="27:27" ht="15" customHeight="1">
      <c r="AA153" s="119"/>
    </row>
    <row r="154" spans="27:27" ht="15" customHeight="1">
      <c r="AA154" s="119"/>
    </row>
    <row r="155" spans="27:27" ht="15" customHeight="1">
      <c r="AA155" s="119"/>
    </row>
    <row r="156" spans="27:27" ht="15" customHeight="1">
      <c r="AA156" s="119"/>
    </row>
    <row r="157" spans="27:27" ht="15" customHeight="1">
      <c r="AA157" s="119"/>
    </row>
    <row r="158" spans="27:27" ht="15" customHeight="1">
      <c r="AA158" s="119"/>
    </row>
    <row r="159" spans="27:27" ht="15" customHeight="1">
      <c r="AA159" s="119"/>
    </row>
    <row r="160" spans="27:27" ht="15" customHeight="1">
      <c r="AA160" s="119"/>
    </row>
    <row r="161" spans="27:27" ht="15" customHeight="1">
      <c r="AA161" s="119"/>
    </row>
    <row r="162" spans="27:27" ht="15" customHeight="1">
      <c r="AA162" s="119"/>
    </row>
    <row r="163" spans="27:27" ht="15" customHeight="1">
      <c r="AA163" s="119"/>
    </row>
    <row r="164" spans="27:27" ht="15" customHeight="1">
      <c r="AA164" s="119"/>
    </row>
    <row r="165" spans="27:27" ht="15" customHeight="1">
      <c r="AA165" s="119"/>
    </row>
    <row r="166" spans="27:27" ht="15" customHeight="1">
      <c r="AA166" s="119"/>
    </row>
    <row r="167" spans="27:27" ht="15" customHeight="1">
      <c r="AA167" s="119"/>
    </row>
    <row r="168" spans="27:27" ht="15" customHeight="1">
      <c r="AA168" s="119"/>
    </row>
    <row r="169" spans="27:27" ht="15" customHeight="1">
      <c r="AA169" s="119"/>
    </row>
    <row r="170" spans="27:27" ht="15" customHeight="1">
      <c r="AA170" s="119"/>
    </row>
    <row r="171" spans="27:27" ht="15" customHeight="1">
      <c r="AA171" s="119"/>
    </row>
    <row r="172" spans="27:27" ht="15" customHeight="1">
      <c r="AA172" s="119"/>
    </row>
    <row r="173" spans="27:27" ht="15" customHeight="1">
      <c r="AA173" s="119"/>
    </row>
    <row r="174" spans="27:27" ht="15" customHeight="1">
      <c r="AA174" s="119"/>
    </row>
    <row r="175" spans="27:27" ht="15" customHeight="1">
      <c r="AA175" s="119"/>
    </row>
    <row r="176" spans="27:27" ht="15" customHeight="1">
      <c r="AA176" s="119"/>
    </row>
    <row r="177" spans="27:27" ht="15" customHeight="1">
      <c r="AA177" s="119"/>
    </row>
    <row r="178" spans="27:27" ht="15" customHeight="1">
      <c r="AA178" s="119"/>
    </row>
    <row r="179" spans="27:27" ht="15" customHeight="1">
      <c r="AA179" s="119"/>
    </row>
    <row r="180" spans="27:27" ht="15" customHeight="1">
      <c r="AA180" s="119"/>
    </row>
    <row r="181" spans="27:27" ht="15" customHeight="1">
      <c r="AA181" s="119"/>
    </row>
    <row r="182" spans="27:27" ht="15" customHeight="1">
      <c r="AA182" s="119"/>
    </row>
    <row r="183" spans="27:27" ht="15" customHeight="1">
      <c r="AA183" s="119"/>
    </row>
    <row r="184" spans="27:27" ht="15" customHeight="1">
      <c r="AA184" s="119"/>
    </row>
    <row r="185" spans="27:27" ht="15" customHeight="1">
      <c r="AA185" s="119"/>
    </row>
    <row r="186" spans="27:27" ht="15" customHeight="1">
      <c r="AA186" s="119"/>
    </row>
    <row r="187" spans="27:27" ht="15" customHeight="1">
      <c r="AA187" s="119"/>
    </row>
    <row r="188" spans="27:27" ht="15" customHeight="1">
      <c r="AA188" s="119"/>
    </row>
    <row r="189" spans="27:27" ht="15" customHeight="1">
      <c r="AA189" s="119"/>
    </row>
    <row r="190" spans="27:27" ht="15" customHeight="1">
      <c r="AA190" s="119"/>
    </row>
    <row r="191" spans="27:27" ht="15" customHeight="1">
      <c r="AA191" s="119"/>
    </row>
    <row r="192" spans="27:27" ht="15" customHeight="1">
      <c r="AA192" s="119"/>
    </row>
    <row r="193" spans="27:27" ht="15" customHeight="1">
      <c r="AA193" s="119"/>
    </row>
    <row r="194" spans="27:27" ht="15" customHeight="1">
      <c r="AA194" s="119"/>
    </row>
    <row r="195" spans="27:27" ht="15" customHeight="1">
      <c r="AA195" s="119"/>
    </row>
    <row r="196" spans="27:27" ht="15" customHeight="1">
      <c r="AA196" s="119"/>
    </row>
    <row r="197" spans="27:27" ht="15" customHeight="1">
      <c r="AA197" s="119"/>
    </row>
    <row r="198" spans="27:27" ht="15" customHeight="1">
      <c r="AA198" s="119"/>
    </row>
    <row r="199" spans="27:27" ht="15" customHeight="1">
      <c r="AA199" s="119"/>
    </row>
    <row r="200" spans="27:27" ht="15" customHeight="1">
      <c r="AA200" s="119"/>
    </row>
    <row r="201" spans="27:27" ht="15" customHeight="1">
      <c r="AA201" s="119"/>
    </row>
    <row r="202" spans="27:27" ht="15" customHeight="1">
      <c r="AA202" s="119"/>
    </row>
    <row r="203" spans="27:27" ht="15" customHeight="1">
      <c r="AA203" s="119"/>
    </row>
    <row r="204" spans="27:27" ht="15" customHeight="1">
      <c r="AA204" s="119"/>
    </row>
    <row r="205" spans="27:27" ht="15" customHeight="1">
      <c r="AA205" s="119"/>
    </row>
    <row r="206" spans="27:27" ht="15" customHeight="1">
      <c r="AA206" s="119"/>
    </row>
    <row r="207" spans="27:27" ht="15" customHeight="1">
      <c r="AA207" s="119"/>
    </row>
    <row r="208" spans="27:27" ht="15" customHeight="1">
      <c r="AA208" s="119"/>
    </row>
    <row r="209" spans="27:27" ht="15" customHeight="1">
      <c r="AA209" s="119"/>
    </row>
    <row r="210" spans="27:27" ht="15" customHeight="1">
      <c r="AA210" s="119"/>
    </row>
    <row r="211" spans="27:27" ht="15" customHeight="1">
      <c r="AA211" s="119"/>
    </row>
    <row r="212" spans="27:27" ht="15" customHeight="1">
      <c r="AA212" s="119"/>
    </row>
    <row r="213" spans="27:27" ht="15" customHeight="1">
      <c r="AA213" s="119"/>
    </row>
    <row r="214" spans="27:27" ht="15" customHeight="1">
      <c r="AA214" s="119"/>
    </row>
    <row r="215" spans="27:27" ht="15" customHeight="1">
      <c r="AA215" s="119"/>
    </row>
    <row r="216" spans="27:27" ht="15" customHeight="1">
      <c r="AA216" s="119"/>
    </row>
    <row r="217" spans="27:27" ht="15" customHeight="1">
      <c r="AA217" s="119"/>
    </row>
    <row r="218" spans="27:27" ht="15" customHeight="1">
      <c r="AA218" s="119"/>
    </row>
    <row r="219" spans="27:27" ht="15" customHeight="1">
      <c r="AA219" s="119"/>
    </row>
    <row r="220" spans="27:27" ht="15" customHeight="1">
      <c r="AA220" s="119"/>
    </row>
    <row r="221" spans="27:27" ht="15" customHeight="1">
      <c r="AA221" s="119"/>
    </row>
    <row r="222" spans="27:27" ht="15" customHeight="1">
      <c r="AA222" s="119"/>
    </row>
    <row r="223" spans="27:27" ht="15" customHeight="1">
      <c r="AA223" s="119"/>
    </row>
    <row r="224" spans="27:27" ht="15" customHeight="1">
      <c r="AA224" s="119"/>
    </row>
    <row r="225" spans="27:27" ht="15" customHeight="1">
      <c r="AA225" s="119"/>
    </row>
    <row r="226" spans="27:27" ht="15" customHeight="1">
      <c r="AA226" s="119"/>
    </row>
    <row r="227" spans="27:27" ht="15" customHeight="1">
      <c r="AA227" s="119"/>
    </row>
    <row r="228" spans="27:27" ht="15" customHeight="1">
      <c r="AA228" s="119"/>
    </row>
    <row r="229" spans="27:27" ht="15" customHeight="1">
      <c r="AA229" s="119"/>
    </row>
    <row r="230" spans="27:27" ht="15" customHeight="1">
      <c r="AA230" s="119"/>
    </row>
    <row r="231" spans="27:27" ht="15" customHeight="1">
      <c r="AA231" s="119"/>
    </row>
    <row r="232" spans="27:27" ht="15" customHeight="1">
      <c r="AA232" s="119"/>
    </row>
  </sheetData>
  <autoFilter ref="A9:BC22"/>
  <mergeCells count="29">
    <mergeCell ref="O7:O8"/>
    <mergeCell ref="B1:T1"/>
    <mergeCell ref="B2:T2"/>
    <mergeCell ref="B3:T3"/>
    <mergeCell ref="A7:A8"/>
    <mergeCell ref="B7:B8"/>
    <mergeCell ref="C7:C8"/>
    <mergeCell ref="D7:D8"/>
    <mergeCell ref="E7:F7"/>
    <mergeCell ref="G7:G8"/>
    <mergeCell ref="H7:H8"/>
    <mergeCell ref="I7:I8"/>
    <mergeCell ref="J7:J8"/>
    <mergeCell ref="K7:K8"/>
    <mergeCell ref="L7:L8"/>
    <mergeCell ref="M7:N7"/>
    <mergeCell ref="V7:V8"/>
    <mergeCell ref="P7:P8"/>
    <mergeCell ref="Q7:Q8"/>
    <mergeCell ref="S7:S8"/>
    <mergeCell ref="T7:T8"/>
    <mergeCell ref="U7:U8"/>
    <mergeCell ref="AE7:AE8"/>
    <mergeCell ref="W7:W8"/>
    <mergeCell ref="X7:X8"/>
    <mergeCell ref="Y7:Y8"/>
    <mergeCell ref="Z7:Z8"/>
    <mergeCell ref="AA7:AA8"/>
    <mergeCell ref="AB7:AD7"/>
  </mergeCells>
  <pageMargins left="1.22" right="0.7" top="0.75" bottom="0.75" header="0.3" footer="0.3"/>
  <pageSetup paperSize="5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80" zoomScaleNormal="80" workbookViewId="0">
      <pane xSplit="3" ySplit="9" topLeftCell="D11" activePane="bottomRight" state="frozen"/>
      <selection activeCell="C51" sqref="C51"/>
      <selection pane="topRight" activeCell="C51" sqref="C51"/>
      <selection pane="bottomLeft" activeCell="C51" sqref="C51"/>
      <selection pane="bottomRight" activeCell="A25" sqref="A25"/>
    </sheetView>
  </sheetViews>
  <sheetFormatPr defaultColWidth="9" defaultRowHeight="15.95" customHeight="1"/>
  <cols>
    <col min="1" max="1" width="5.875" style="120" customWidth="1"/>
    <col min="2" max="2" width="4.5" style="120" customWidth="1"/>
    <col min="3" max="3" width="65" style="120" bestFit="1" customWidth="1"/>
    <col min="4" max="4" width="15" style="120" customWidth="1"/>
    <col min="5" max="5" width="16.625" style="154" customWidth="1"/>
    <col min="6" max="9" width="7.625" style="120" customWidth="1"/>
    <col min="10" max="10" width="7.625" style="155" customWidth="1"/>
    <col min="11" max="11" width="7.625" style="154" customWidth="1"/>
    <col min="12" max="13" width="7.625" style="120" customWidth="1"/>
    <col min="14" max="14" width="8.625" style="156" customWidth="1"/>
    <col min="15" max="15" width="9.25" style="117" bestFit="1" customWidth="1"/>
    <col min="16" max="16" width="8.625" style="120" customWidth="1"/>
    <col min="17" max="18" width="15.625" style="120" customWidth="1"/>
    <col min="19" max="19" width="16.625" style="118" customWidth="1"/>
    <col min="20" max="20" width="19.625" style="120" customWidth="1"/>
    <col min="21" max="248" width="8" style="120" customWidth="1"/>
    <col min="249" max="249" width="9" style="120"/>
    <col min="250" max="250" width="7" style="120" customWidth="1"/>
    <col min="251" max="251" width="26.25" style="120" customWidth="1"/>
    <col min="252" max="252" width="13.625" style="120" customWidth="1"/>
    <col min="253" max="253" width="18.5" style="120" customWidth="1"/>
    <col min="254" max="254" width="15.625" style="120" customWidth="1"/>
    <col min="255" max="255" width="16" style="120" customWidth="1"/>
    <col min="256" max="256" width="10.125" style="120" bestFit="1" customWidth="1"/>
    <col min="257" max="258" width="8.5" style="120" customWidth="1"/>
    <col min="259" max="259" width="9.5" style="120" customWidth="1"/>
    <col min="260" max="260" width="8.625" style="120" customWidth="1"/>
    <col min="261" max="261" width="7.875" style="120" customWidth="1"/>
    <col min="262" max="262" width="5.875" style="120" customWidth="1"/>
    <col min="263" max="263" width="11.75" style="120" customWidth="1"/>
    <col min="264" max="264" width="12.75" style="120" customWidth="1"/>
    <col min="265" max="265" width="15.5" style="120" customWidth="1"/>
    <col min="266" max="266" width="21.5" style="120" customWidth="1"/>
    <col min="267" max="267" width="8.875" style="120" customWidth="1"/>
    <col min="268" max="268" width="9.25" style="120" customWidth="1"/>
    <col min="269" max="269" width="33.375" style="120" customWidth="1"/>
    <col min="270" max="270" width="14.875" style="120" customWidth="1"/>
    <col min="271" max="271" width="33.5" style="120" customWidth="1"/>
    <col min="272" max="272" width="6" style="120" customWidth="1"/>
    <col min="273" max="273" width="8" style="120" customWidth="1"/>
    <col min="274" max="274" width="12" style="120" customWidth="1"/>
    <col min="275" max="504" width="8" style="120" customWidth="1"/>
    <col min="505" max="505" width="9" style="120"/>
    <col min="506" max="506" width="7" style="120" customWidth="1"/>
    <col min="507" max="507" width="26.25" style="120" customWidth="1"/>
    <col min="508" max="508" width="13.625" style="120" customWidth="1"/>
    <col min="509" max="509" width="18.5" style="120" customWidth="1"/>
    <col min="510" max="510" width="15.625" style="120" customWidth="1"/>
    <col min="511" max="511" width="16" style="120" customWidth="1"/>
    <col min="512" max="512" width="10.125" style="120" bestFit="1" customWidth="1"/>
    <col min="513" max="514" width="8.5" style="120" customWidth="1"/>
    <col min="515" max="515" width="9.5" style="120" customWidth="1"/>
    <col min="516" max="516" width="8.625" style="120" customWidth="1"/>
    <col min="517" max="517" width="7.875" style="120" customWidth="1"/>
    <col min="518" max="518" width="5.875" style="120" customWidth="1"/>
    <col min="519" max="519" width="11.75" style="120" customWidth="1"/>
    <col min="520" max="520" width="12.75" style="120" customWidth="1"/>
    <col min="521" max="521" width="15.5" style="120" customWidth="1"/>
    <col min="522" max="522" width="21.5" style="120" customWidth="1"/>
    <col min="523" max="523" width="8.875" style="120" customWidth="1"/>
    <col min="524" max="524" width="9.25" style="120" customWidth="1"/>
    <col min="525" max="525" width="33.375" style="120" customWidth="1"/>
    <col min="526" max="526" width="14.875" style="120" customWidth="1"/>
    <col min="527" max="527" width="33.5" style="120" customWidth="1"/>
    <col min="528" max="528" width="6" style="120" customWidth="1"/>
    <col min="529" max="529" width="8" style="120" customWidth="1"/>
    <col min="530" max="530" width="12" style="120" customWidth="1"/>
    <col min="531" max="760" width="8" style="120" customWidth="1"/>
    <col min="761" max="761" width="9" style="120"/>
    <col min="762" max="762" width="7" style="120" customWidth="1"/>
    <col min="763" max="763" width="26.25" style="120" customWidth="1"/>
    <col min="764" max="764" width="13.625" style="120" customWidth="1"/>
    <col min="765" max="765" width="18.5" style="120" customWidth="1"/>
    <col min="766" max="766" width="15.625" style="120" customWidth="1"/>
    <col min="767" max="767" width="16" style="120" customWidth="1"/>
    <col min="768" max="768" width="10.125" style="120" bestFit="1" customWidth="1"/>
    <col min="769" max="770" width="8.5" style="120" customWidth="1"/>
    <col min="771" max="771" width="9.5" style="120" customWidth="1"/>
    <col min="772" max="772" width="8.625" style="120" customWidth="1"/>
    <col min="773" max="773" width="7.875" style="120" customWidth="1"/>
    <col min="774" max="774" width="5.875" style="120" customWidth="1"/>
    <col min="775" max="775" width="11.75" style="120" customWidth="1"/>
    <col min="776" max="776" width="12.75" style="120" customWidth="1"/>
    <col min="777" max="777" width="15.5" style="120" customWidth="1"/>
    <col min="778" max="778" width="21.5" style="120" customWidth="1"/>
    <col min="779" max="779" width="8.875" style="120" customWidth="1"/>
    <col min="780" max="780" width="9.25" style="120" customWidth="1"/>
    <col min="781" max="781" width="33.375" style="120" customWidth="1"/>
    <col min="782" max="782" width="14.875" style="120" customWidth="1"/>
    <col min="783" max="783" width="33.5" style="120" customWidth="1"/>
    <col min="784" max="784" width="6" style="120" customWidth="1"/>
    <col min="785" max="785" width="8" style="120" customWidth="1"/>
    <col min="786" max="786" width="12" style="120" customWidth="1"/>
    <col min="787" max="1016" width="8" style="120" customWidth="1"/>
    <col min="1017" max="1017" width="9" style="120"/>
    <col min="1018" max="1018" width="7" style="120" customWidth="1"/>
    <col min="1019" max="1019" width="26.25" style="120" customWidth="1"/>
    <col min="1020" max="1020" width="13.625" style="120" customWidth="1"/>
    <col min="1021" max="1021" width="18.5" style="120" customWidth="1"/>
    <col min="1022" max="1022" width="15.625" style="120" customWidth="1"/>
    <col min="1023" max="1023" width="16" style="120" customWidth="1"/>
    <col min="1024" max="1024" width="10.125" style="120" bestFit="1" customWidth="1"/>
    <col min="1025" max="1026" width="8.5" style="120" customWidth="1"/>
    <col min="1027" max="1027" width="9.5" style="120" customWidth="1"/>
    <col min="1028" max="1028" width="8.625" style="120" customWidth="1"/>
    <col min="1029" max="1029" width="7.875" style="120" customWidth="1"/>
    <col min="1030" max="1030" width="5.875" style="120" customWidth="1"/>
    <col min="1031" max="1031" width="11.75" style="120" customWidth="1"/>
    <col min="1032" max="1032" width="12.75" style="120" customWidth="1"/>
    <col min="1033" max="1033" width="15.5" style="120" customWidth="1"/>
    <col min="1034" max="1034" width="21.5" style="120" customWidth="1"/>
    <col min="1035" max="1035" width="8.875" style="120" customWidth="1"/>
    <col min="1036" max="1036" width="9.25" style="120" customWidth="1"/>
    <col min="1037" max="1037" width="33.375" style="120" customWidth="1"/>
    <col min="1038" max="1038" width="14.875" style="120" customWidth="1"/>
    <col min="1039" max="1039" width="33.5" style="120" customWidth="1"/>
    <col min="1040" max="1040" width="6" style="120" customWidth="1"/>
    <col min="1041" max="1041" width="8" style="120" customWidth="1"/>
    <col min="1042" max="1042" width="12" style="120" customWidth="1"/>
    <col min="1043" max="1272" width="8" style="120" customWidth="1"/>
    <col min="1273" max="1273" width="9" style="120"/>
    <col min="1274" max="1274" width="7" style="120" customWidth="1"/>
    <col min="1275" max="1275" width="26.25" style="120" customWidth="1"/>
    <col min="1276" max="1276" width="13.625" style="120" customWidth="1"/>
    <col min="1277" max="1277" width="18.5" style="120" customWidth="1"/>
    <col min="1278" max="1278" width="15.625" style="120" customWidth="1"/>
    <col min="1279" max="1279" width="16" style="120" customWidth="1"/>
    <col min="1280" max="1280" width="10.125" style="120" bestFit="1" customWidth="1"/>
    <col min="1281" max="1282" width="8.5" style="120" customWidth="1"/>
    <col min="1283" max="1283" width="9.5" style="120" customWidth="1"/>
    <col min="1284" max="1284" width="8.625" style="120" customWidth="1"/>
    <col min="1285" max="1285" width="7.875" style="120" customWidth="1"/>
    <col min="1286" max="1286" width="5.875" style="120" customWidth="1"/>
    <col min="1287" max="1287" width="11.75" style="120" customWidth="1"/>
    <col min="1288" max="1288" width="12.75" style="120" customWidth="1"/>
    <col min="1289" max="1289" width="15.5" style="120" customWidth="1"/>
    <col min="1290" max="1290" width="21.5" style="120" customWidth="1"/>
    <col min="1291" max="1291" width="8.875" style="120" customWidth="1"/>
    <col min="1292" max="1292" width="9.25" style="120" customWidth="1"/>
    <col min="1293" max="1293" width="33.375" style="120" customWidth="1"/>
    <col min="1294" max="1294" width="14.875" style="120" customWidth="1"/>
    <col min="1295" max="1295" width="33.5" style="120" customWidth="1"/>
    <col min="1296" max="1296" width="6" style="120" customWidth="1"/>
    <col min="1297" max="1297" width="8" style="120" customWidth="1"/>
    <col min="1298" max="1298" width="12" style="120" customWidth="1"/>
    <col min="1299" max="1528" width="8" style="120" customWidth="1"/>
    <col min="1529" max="1529" width="9" style="120"/>
    <col min="1530" max="1530" width="7" style="120" customWidth="1"/>
    <col min="1531" max="1531" width="26.25" style="120" customWidth="1"/>
    <col min="1532" max="1532" width="13.625" style="120" customWidth="1"/>
    <col min="1533" max="1533" width="18.5" style="120" customWidth="1"/>
    <col min="1534" max="1534" width="15.625" style="120" customWidth="1"/>
    <col min="1535" max="1535" width="16" style="120" customWidth="1"/>
    <col min="1536" max="1536" width="10.125" style="120" bestFit="1" customWidth="1"/>
    <col min="1537" max="1538" width="8.5" style="120" customWidth="1"/>
    <col min="1539" max="1539" width="9.5" style="120" customWidth="1"/>
    <col min="1540" max="1540" width="8.625" style="120" customWidth="1"/>
    <col min="1541" max="1541" width="7.875" style="120" customWidth="1"/>
    <col min="1542" max="1542" width="5.875" style="120" customWidth="1"/>
    <col min="1543" max="1543" width="11.75" style="120" customWidth="1"/>
    <col min="1544" max="1544" width="12.75" style="120" customWidth="1"/>
    <col min="1545" max="1545" width="15.5" style="120" customWidth="1"/>
    <col min="1546" max="1546" width="21.5" style="120" customWidth="1"/>
    <col min="1547" max="1547" width="8.875" style="120" customWidth="1"/>
    <col min="1548" max="1548" width="9.25" style="120" customWidth="1"/>
    <col min="1549" max="1549" width="33.375" style="120" customWidth="1"/>
    <col min="1550" max="1550" width="14.875" style="120" customWidth="1"/>
    <col min="1551" max="1551" width="33.5" style="120" customWidth="1"/>
    <col min="1552" max="1552" width="6" style="120" customWidth="1"/>
    <col min="1553" max="1553" width="8" style="120" customWidth="1"/>
    <col min="1554" max="1554" width="12" style="120" customWidth="1"/>
    <col min="1555" max="1784" width="8" style="120" customWidth="1"/>
    <col min="1785" max="1785" width="9" style="120"/>
    <col min="1786" max="1786" width="7" style="120" customWidth="1"/>
    <col min="1787" max="1787" width="26.25" style="120" customWidth="1"/>
    <col min="1788" max="1788" width="13.625" style="120" customWidth="1"/>
    <col min="1789" max="1789" width="18.5" style="120" customWidth="1"/>
    <col min="1790" max="1790" width="15.625" style="120" customWidth="1"/>
    <col min="1791" max="1791" width="16" style="120" customWidth="1"/>
    <col min="1792" max="1792" width="10.125" style="120" bestFit="1" customWidth="1"/>
    <col min="1793" max="1794" width="8.5" style="120" customWidth="1"/>
    <col min="1795" max="1795" width="9.5" style="120" customWidth="1"/>
    <col min="1796" max="1796" width="8.625" style="120" customWidth="1"/>
    <col min="1797" max="1797" width="7.875" style="120" customWidth="1"/>
    <col min="1798" max="1798" width="5.875" style="120" customWidth="1"/>
    <col min="1799" max="1799" width="11.75" style="120" customWidth="1"/>
    <col min="1800" max="1800" width="12.75" style="120" customWidth="1"/>
    <col min="1801" max="1801" width="15.5" style="120" customWidth="1"/>
    <col min="1802" max="1802" width="21.5" style="120" customWidth="1"/>
    <col min="1803" max="1803" width="8.875" style="120" customWidth="1"/>
    <col min="1804" max="1804" width="9.25" style="120" customWidth="1"/>
    <col min="1805" max="1805" width="33.375" style="120" customWidth="1"/>
    <col min="1806" max="1806" width="14.875" style="120" customWidth="1"/>
    <col min="1807" max="1807" width="33.5" style="120" customWidth="1"/>
    <col min="1808" max="1808" width="6" style="120" customWidth="1"/>
    <col min="1809" max="1809" width="8" style="120" customWidth="1"/>
    <col min="1810" max="1810" width="12" style="120" customWidth="1"/>
    <col min="1811" max="2040" width="8" style="120" customWidth="1"/>
    <col min="2041" max="2041" width="9" style="120"/>
    <col min="2042" max="2042" width="7" style="120" customWidth="1"/>
    <col min="2043" max="2043" width="26.25" style="120" customWidth="1"/>
    <col min="2044" max="2044" width="13.625" style="120" customWidth="1"/>
    <col min="2045" max="2045" width="18.5" style="120" customWidth="1"/>
    <col min="2046" max="2046" width="15.625" style="120" customWidth="1"/>
    <col min="2047" max="2047" width="16" style="120" customWidth="1"/>
    <col min="2048" max="2048" width="10.125" style="120" bestFit="1" customWidth="1"/>
    <col min="2049" max="2050" width="8.5" style="120" customWidth="1"/>
    <col min="2051" max="2051" width="9.5" style="120" customWidth="1"/>
    <col min="2052" max="2052" width="8.625" style="120" customWidth="1"/>
    <col min="2053" max="2053" width="7.875" style="120" customWidth="1"/>
    <col min="2054" max="2054" width="5.875" style="120" customWidth="1"/>
    <col min="2055" max="2055" width="11.75" style="120" customWidth="1"/>
    <col min="2056" max="2056" width="12.75" style="120" customWidth="1"/>
    <col min="2057" max="2057" width="15.5" style="120" customWidth="1"/>
    <col min="2058" max="2058" width="21.5" style="120" customWidth="1"/>
    <col min="2059" max="2059" width="8.875" style="120" customWidth="1"/>
    <col min="2060" max="2060" width="9.25" style="120" customWidth="1"/>
    <col min="2061" max="2061" width="33.375" style="120" customWidth="1"/>
    <col min="2062" max="2062" width="14.875" style="120" customWidth="1"/>
    <col min="2063" max="2063" width="33.5" style="120" customWidth="1"/>
    <col min="2064" max="2064" width="6" style="120" customWidth="1"/>
    <col min="2065" max="2065" width="8" style="120" customWidth="1"/>
    <col min="2066" max="2066" width="12" style="120" customWidth="1"/>
    <col min="2067" max="2296" width="8" style="120" customWidth="1"/>
    <col min="2297" max="2297" width="9" style="120"/>
    <col min="2298" max="2298" width="7" style="120" customWidth="1"/>
    <col min="2299" max="2299" width="26.25" style="120" customWidth="1"/>
    <col min="2300" max="2300" width="13.625" style="120" customWidth="1"/>
    <col min="2301" max="2301" width="18.5" style="120" customWidth="1"/>
    <col min="2302" max="2302" width="15.625" style="120" customWidth="1"/>
    <col min="2303" max="2303" width="16" style="120" customWidth="1"/>
    <col min="2304" max="2304" width="10.125" style="120" bestFit="1" customWidth="1"/>
    <col min="2305" max="2306" width="8.5" style="120" customWidth="1"/>
    <col min="2307" max="2307" width="9.5" style="120" customWidth="1"/>
    <col min="2308" max="2308" width="8.625" style="120" customWidth="1"/>
    <col min="2309" max="2309" width="7.875" style="120" customWidth="1"/>
    <col min="2310" max="2310" width="5.875" style="120" customWidth="1"/>
    <col min="2311" max="2311" width="11.75" style="120" customWidth="1"/>
    <col min="2312" max="2312" width="12.75" style="120" customWidth="1"/>
    <col min="2313" max="2313" width="15.5" style="120" customWidth="1"/>
    <col min="2314" max="2314" width="21.5" style="120" customWidth="1"/>
    <col min="2315" max="2315" width="8.875" style="120" customWidth="1"/>
    <col min="2316" max="2316" width="9.25" style="120" customWidth="1"/>
    <col min="2317" max="2317" width="33.375" style="120" customWidth="1"/>
    <col min="2318" max="2318" width="14.875" style="120" customWidth="1"/>
    <col min="2319" max="2319" width="33.5" style="120" customWidth="1"/>
    <col min="2320" max="2320" width="6" style="120" customWidth="1"/>
    <col min="2321" max="2321" width="8" style="120" customWidth="1"/>
    <col min="2322" max="2322" width="12" style="120" customWidth="1"/>
    <col min="2323" max="2552" width="8" style="120" customWidth="1"/>
    <col min="2553" max="2553" width="9" style="120"/>
    <col min="2554" max="2554" width="7" style="120" customWidth="1"/>
    <col min="2555" max="2555" width="26.25" style="120" customWidth="1"/>
    <col min="2556" max="2556" width="13.625" style="120" customWidth="1"/>
    <col min="2557" max="2557" width="18.5" style="120" customWidth="1"/>
    <col min="2558" max="2558" width="15.625" style="120" customWidth="1"/>
    <col min="2559" max="2559" width="16" style="120" customWidth="1"/>
    <col min="2560" max="2560" width="10.125" style="120" bestFit="1" customWidth="1"/>
    <col min="2561" max="2562" width="8.5" style="120" customWidth="1"/>
    <col min="2563" max="2563" width="9.5" style="120" customWidth="1"/>
    <col min="2564" max="2564" width="8.625" style="120" customWidth="1"/>
    <col min="2565" max="2565" width="7.875" style="120" customWidth="1"/>
    <col min="2566" max="2566" width="5.875" style="120" customWidth="1"/>
    <col min="2567" max="2567" width="11.75" style="120" customWidth="1"/>
    <col min="2568" max="2568" width="12.75" style="120" customWidth="1"/>
    <col min="2569" max="2569" width="15.5" style="120" customWidth="1"/>
    <col min="2570" max="2570" width="21.5" style="120" customWidth="1"/>
    <col min="2571" max="2571" width="8.875" style="120" customWidth="1"/>
    <col min="2572" max="2572" width="9.25" style="120" customWidth="1"/>
    <col min="2573" max="2573" width="33.375" style="120" customWidth="1"/>
    <col min="2574" max="2574" width="14.875" style="120" customWidth="1"/>
    <col min="2575" max="2575" width="33.5" style="120" customWidth="1"/>
    <col min="2576" max="2576" width="6" style="120" customWidth="1"/>
    <col min="2577" max="2577" width="8" style="120" customWidth="1"/>
    <col min="2578" max="2578" width="12" style="120" customWidth="1"/>
    <col min="2579" max="2808" width="8" style="120" customWidth="1"/>
    <col min="2809" max="2809" width="9" style="120"/>
    <col min="2810" max="2810" width="7" style="120" customWidth="1"/>
    <col min="2811" max="2811" width="26.25" style="120" customWidth="1"/>
    <col min="2812" max="2812" width="13.625" style="120" customWidth="1"/>
    <col min="2813" max="2813" width="18.5" style="120" customWidth="1"/>
    <col min="2814" max="2814" width="15.625" style="120" customWidth="1"/>
    <col min="2815" max="2815" width="16" style="120" customWidth="1"/>
    <col min="2816" max="2816" width="10.125" style="120" bestFit="1" customWidth="1"/>
    <col min="2817" max="2818" width="8.5" style="120" customWidth="1"/>
    <col min="2819" max="2819" width="9.5" style="120" customWidth="1"/>
    <col min="2820" max="2820" width="8.625" style="120" customWidth="1"/>
    <col min="2821" max="2821" width="7.875" style="120" customWidth="1"/>
    <col min="2822" max="2822" width="5.875" style="120" customWidth="1"/>
    <col min="2823" max="2823" width="11.75" style="120" customWidth="1"/>
    <col min="2824" max="2824" width="12.75" style="120" customWidth="1"/>
    <col min="2825" max="2825" width="15.5" style="120" customWidth="1"/>
    <col min="2826" max="2826" width="21.5" style="120" customWidth="1"/>
    <col min="2827" max="2827" width="8.875" style="120" customWidth="1"/>
    <col min="2828" max="2828" width="9.25" style="120" customWidth="1"/>
    <col min="2829" max="2829" width="33.375" style="120" customWidth="1"/>
    <col min="2830" max="2830" width="14.875" style="120" customWidth="1"/>
    <col min="2831" max="2831" width="33.5" style="120" customWidth="1"/>
    <col min="2832" max="2832" width="6" style="120" customWidth="1"/>
    <col min="2833" max="2833" width="8" style="120" customWidth="1"/>
    <col min="2834" max="2834" width="12" style="120" customWidth="1"/>
    <col min="2835" max="3064" width="8" style="120" customWidth="1"/>
    <col min="3065" max="3065" width="9" style="120"/>
    <col min="3066" max="3066" width="7" style="120" customWidth="1"/>
    <col min="3067" max="3067" width="26.25" style="120" customWidth="1"/>
    <col min="3068" max="3068" width="13.625" style="120" customWidth="1"/>
    <col min="3069" max="3069" width="18.5" style="120" customWidth="1"/>
    <col min="3070" max="3070" width="15.625" style="120" customWidth="1"/>
    <col min="3071" max="3071" width="16" style="120" customWidth="1"/>
    <col min="3072" max="3072" width="10.125" style="120" bestFit="1" customWidth="1"/>
    <col min="3073" max="3074" width="8.5" style="120" customWidth="1"/>
    <col min="3075" max="3075" width="9.5" style="120" customWidth="1"/>
    <col min="3076" max="3076" width="8.625" style="120" customWidth="1"/>
    <col min="3077" max="3077" width="7.875" style="120" customWidth="1"/>
    <col min="3078" max="3078" width="5.875" style="120" customWidth="1"/>
    <col min="3079" max="3079" width="11.75" style="120" customWidth="1"/>
    <col min="3080" max="3080" width="12.75" style="120" customWidth="1"/>
    <col min="3081" max="3081" width="15.5" style="120" customWidth="1"/>
    <col min="3082" max="3082" width="21.5" style="120" customWidth="1"/>
    <col min="3083" max="3083" width="8.875" style="120" customWidth="1"/>
    <col min="3084" max="3084" width="9.25" style="120" customWidth="1"/>
    <col min="3085" max="3085" width="33.375" style="120" customWidth="1"/>
    <col min="3086" max="3086" width="14.875" style="120" customWidth="1"/>
    <col min="3087" max="3087" width="33.5" style="120" customWidth="1"/>
    <col min="3088" max="3088" width="6" style="120" customWidth="1"/>
    <col min="3089" max="3089" width="8" style="120" customWidth="1"/>
    <col min="3090" max="3090" width="12" style="120" customWidth="1"/>
    <col min="3091" max="3320" width="8" style="120" customWidth="1"/>
    <col min="3321" max="3321" width="9" style="120"/>
    <col min="3322" max="3322" width="7" style="120" customWidth="1"/>
    <col min="3323" max="3323" width="26.25" style="120" customWidth="1"/>
    <col min="3324" max="3324" width="13.625" style="120" customWidth="1"/>
    <col min="3325" max="3325" width="18.5" style="120" customWidth="1"/>
    <col min="3326" max="3326" width="15.625" style="120" customWidth="1"/>
    <col min="3327" max="3327" width="16" style="120" customWidth="1"/>
    <col min="3328" max="3328" width="10.125" style="120" bestFit="1" customWidth="1"/>
    <col min="3329" max="3330" width="8.5" style="120" customWidth="1"/>
    <col min="3331" max="3331" width="9.5" style="120" customWidth="1"/>
    <col min="3332" max="3332" width="8.625" style="120" customWidth="1"/>
    <col min="3333" max="3333" width="7.875" style="120" customWidth="1"/>
    <col min="3334" max="3334" width="5.875" style="120" customWidth="1"/>
    <col min="3335" max="3335" width="11.75" style="120" customWidth="1"/>
    <col min="3336" max="3336" width="12.75" style="120" customWidth="1"/>
    <col min="3337" max="3337" width="15.5" style="120" customWidth="1"/>
    <col min="3338" max="3338" width="21.5" style="120" customWidth="1"/>
    <col min="3339" max="3339" width="8.875" style="120" customWidth="1"/>
    <col min="3340" max="3340" width="9.25" style="120" customWidth="1"/>
    <col min="3341" max="3341" width="33.375" style="120" customWidth="1"/>
    <col min="3342" max="3342" width="14.875" style="120" customWidth="1"/>
    <col min="3343" max="3343" width="33.5" style="120" customWidth="1"/>
    <col min="3344" max="3344" width="6" style="120" customWidth="1"/>
    <col min="3345" max="3345" width="8" style="120" customWidth="1"/>
    <col min="3346" max="3346" width="12" style="120" customWidth="1"/>
    <col min="3347" max="3576" width="8" style="120" customWidth="1"/>
    <col min="3577" max="3577" width="9" style="120"/>
    <col min="3578" max="3578" width="7" style="120" customWidth="1"/>
    <col min="3579" max="3579" width="26.25" style="120" customWidth="1"/>
    <col min="3580" max="3580" width="13.625" style="120" customWidth="1"/>
    <col min="3581" max="3581" width="18.5" style="120" customWidth="1"/>
    <col min="3582" max="3582" width="15.625" style="120" customWidth="1"/>
    <col min="3583" max="3583" width="16" style="120" customWidth="1"/>
    <col min="3584" max="3584" width="10.125" style="120" bestFit="1" customWidth="1"/>
    <col min="3585" max="3586" width="8.5" style="120" customWidth="1"/>
    <col min="3587" max="3587" width="9.5" style="120" customWidth="1"/>
    <col min="3588" max="3588" width="8.625" style="120" customWidth="1"/>
    <col min="3589" max="3589" width="7.875" style="120" customWidth="1"/>
    <col min="3590" max="3590" width="5.875" style="120" customWidth="1"/>
    <col min="3591" max="3591" width="11.75" style="120" customWidth="1"/>
    <col min="3592" max="3592" width="12.75" style="120" customWidth="1"/>
    <col min="3593" max="3593" width="15.5" style="120" customWidth="1"/>
    <col min="3594" max="3594" width="21.5" style="120" customWidth="1"/>
    <col min="3595" max="3595" width="8.875" style="120" customWidth="1"/>
    <col min="3596" max="3596" width="9.25" style="120" customWidth="1"/>
    <col min="3597" max="3597" width="33.375" style="120" customWidth="1"/>
    <col min="3598" max="3598" width="14.875" style="120" customWidth="1"/>
    <col min="3599" max="3599" width="33.5" style="120" customWidth="1"/>
    <col min="3600" max="3600" width="6" style="120" customWidth="1"/>
    <col min="3601" max="3601" width="8" style="120" customWidth="1"/>
    <col min="3602" max="3602" width="12" style="120" customWidth="1"/>
    <col min="3603" max="3832" width="8" style="120" customWidth="1"/>
    <col min="3833" max="3833" width="9" style="120"/>
    <col min="3834" max="3834" width="7" style="120" customWidth="1"/>
    <col min="3835" max="3835" width="26.25" style="120" customWidth="1"/>
    <col min="3836" max="3836" width="13.625" style="120" customWidth="1"/>
    <col min="3837" max="3837" width="18.5" style="120" customWidth="1"/>
    <col min="3838" max="3838" width="15.625" style="120" customWidth="1"/>
    <col min="3839" max="3839" width="16" style="120" customWidth="1"/>
    <col min="3840" max="3840" width="10.125" style="120" bestFit="1" customWidth="1"/>
    <col min="3841" max="3842" width="8.5" style="120" customWidth="1"/>
    <col min="3843" max="3843" width="9.5" style="120" customWidth="1"/>
    <col min="3844" max="3844" width="8.625" style="120" customWidth="1"/>
    <col min="3845" max="3845" width="7.875" style="120" customWidth="1"/>
    <col min="3846" max="3846" width="5.875" style="120" customWidth="1"/>
    <col min="3847" max="3847" width="11.75" style="120" customWidth="1"/>
    <col min="3848" max="3848" width="12.75" style="120" customWidth="1"/>
    <col min="3849" max="3849" width="15.5" style="120" customWidth="1"/>
    <col min="3850" max="3850" width="21.5" style="120" customWidth="1"/>
    <col min="3851" max="3851" width="8.875" style="120" customWidth="1"/>
    <col min="3852" max="3852" width="9.25" style="120" customWidth="1"/>
    <col min="3853" max="3853" width="33.375" style="120" customWidth="1"/>
    <col min="3854" max="3854" width="14.875" style="120" customWidth="1"/>
    <col min="3855" max="3855" width="33.5" style="120" customWidth="1"/>
    <col min="3856" max="3856" width="6" style="120" customWidth="1"/>
    <col min="3857" max="3857" width="8" style="120" customWidth="1"/>
    <col min="3858" max="3858" width="12" style="120" customWidth="1"/>
    <col min="3859" max="4088" width="8" style="120" customWidth="1"/>
    <col min="4089" max="4089" width="9" style="120"/>
    <col min="4090" max="4090" width="7" style="120" customWidth="1"/>
    <col min="4091" max="4091" width="26.25" style="120" customWidth="1"/>
    <col min="4092" max="4092" width="13.625" style="120" customWidth="1"/>
    <col min="4093" max="4093" width="18.5" style="120" customWidth="1"/>
    <col min="4094" max="4094" width="15.625" style="120" customWidth="1"/>
    <col min="4095" max="4095" width="16" style="120" customWidth="1"/>
    <col min="4096" max="4096" width="10.125" style="120" bestFit="1" customWidth="1"/>
    <col min="4097" max="4098" width="8.5" style="120" customWidth="1"/>
    <col min="4099" max="4099" width="9.5" style="120" customWidth="1"/>
    <col min="4100" max="4100" width="8.625" style="120" customWidth="1"/>
    <col min="4101" max="4101" width="7.875" style="120" customWidth="1"/>
    <col min="4102" max="4102" width="5.875" style="120" customWidth="1"/>
    <col min="4103" max="4103" width="11.75" style="120" customWidth="1"/>
    <col min="4104" max="4104" width="12.75" style="120" customWidth="1"/>
    <col min="4105" max="4105" width="15.5" style="120" customWidth="1"/>
    <col min="4106" max="4106" width="21.5" style="120" customWidth="1"/>
    <col min="4107" max="4107" width="8.875" style="120" customWidth="1"/>
    <col min="4108" max="4108" width="9.25" style="120" customWidth="1"/>
    <col min="4109" max="4109" width="33.375" style="120" customWidth="1"/>
    <col min="4110" max="4110" width="14.875" style="120" customWidth="1"/>
    <col min="4111" max="4111" width="33.5" style="120" customWidth="1"/>
    <col min="4112" max="4112" width="6" style="120" customWidth="1"/>
    <col min="4113" max="4113" width="8" style="120" customWidth="1"/>
    <col min="4114" max="4114" width="12" style="120" customWidth="1"/>
    <col min="4115" max="4344" width="8" style="120" customWidth="1"/>
    <col min="4345" max="4345" width="9" style="120"/>
    <col min="4346" max="4346" width="7" style="120" customWidth="1"/>
    <col min="4347" max="4347" width="26.25" style="120" customWidth="1"/>
    <col min="4348" max="4348" width="13.625" style="120" customWidth="1"/>
    <col min="4349" max="4349" width="18.5" style="120" customWidth="1"/>
    <col min="4350" max="4350" width="15.625" style="120" customWidth="1"/>
    <col min="4351" max="4351" width="16" style="120" customWidth="1"/>
    <col min="4352" max="4352" width="10.125" style="120" bestFit="1" customWidth="1"/>
    <col min="4353" max="4354" width="8.5" style="120" customWidth="1"/>
    <col min="4355" max="4355" width="9.5" style="120" customWidth="1"/>
    <col min="4356" max="4356" width="8.625" style="120" customWidth="1"/>
    <col min="4357" max="4357" width="7.875" style="120" customWidth="1"/>
    <col min="4358" max="4358" width="5.875" style="120" customWidth="1"/>
    <col min="4359" max="4359" width="11.75" style="120" customWidth="1"/>
    <col min="4360" max="4360" width="12.75" style="120" customWidth="1"/>
    <col min="4361" max="4361" width="15.5" style="120" customWidth="1"/>
    <col min="4362" max="4362" width="21.5" style="120" customWidth="1"/>
    <col min="4363" max="4363" width="8.875" style="120" customWidth="1"/>
    <col min="4364" max="4364" width="9.25" style="120" customWidth="1"/>
    <col min="4365" max="4365" width="33.375" style="120" customWidth="1"/>
    <col min="4366" max="4366" width="14.875" style="120" customWidth="1"/>
    <col min="4367" max="4367" width="33.5" style="120" customWidth="1"/>
    <col min="4368" max="4368" width="6" style="120" customWidth="1"/>
    <col min="4369" max="4369" width="8" style="120" customWidth="1"/>
    <col min="4370" max="4370" width="12" style="120" customWidth="1"/>
    <col min="4371" max="4600" width="8" style="120" customWidth="1"/>
    <col min="4601" max="4601" width="9" style="120"/>
    <col min="4602" max="4602" width="7" style="120" customWidth="1"/>
    <col min="4603" max="4603" width="26.25" style="120" customWidth="1"/>
    <col min="4604" max="4604" width="13.625" style="120" customWidth="1"/>
    <col min="4605" max="4605" width="18.5" style="120" customWidth="1"/>
    <col min="4606" max="4606" width="15.625" style="120" customWidth="1"/>
    <col min="4607" max="4607" width="16" style="120" customWidth="1"/>
    <col min="4608" max="4608" width="10.125" style="120" bestFit="1" customWidth="1"/>
    <col min="4609" max="4610" width="8.5" style="120" customWidth="1"/>
    <col min="4611" max="4611" width="9.5" style="120" customWidth="1"/>
    <col min="4612" max="4612" width="8.625" style="120" customWidth="1"/>
    <col min="4613" max="4613" width="7.875" style="120" customWidth="1"/>
    <col min="4614" max="4614" width="5.875" style="120" customWidth="1"/>
    <col min="4615" max="4615" width="11.75" style="120" customWidth="1"/>
    <col min="4616" max="4616" width="12.75" style="120" customWidth="1"/>
    <col min="4617" max="4617" width="15.5" style="120" customWidth="1"/>
    <col min="4618" max="4618" width="21.5" style="120" customWidth="1"/>
    <col min="4619" max="4619" width="8.875" style="120" customWidth="1"/>
    <col min="4620" max="4620" width="9.25" style="120" customWidth="1"/>
    <col min="4621" max="4621" width="33.375" style="120" customWidth="1"/>
    <col min="4622" max="4622" width="14.875" style="120" customWidth="1"/>
    <col min="4623" max="4623" width="33.5" style="120" customWidth="1"/>
    <col min="4624" max="4624" width="6" style="120" customWidth="1"/>
    <col min="4625" max="4625" width="8" style="120" customWidth="1"/>
    <col min="4626" max="4626" width="12" style="120" customWidth="1"/>
    <col min="4627" max="4856" width="8" style="120" customWidth="1"/>
    <col min="4857" max="4857" width="9" style="120"/>
    <col min="4858" max="4858" width="7" style="120" customWidth="1"/>
    <col min="4859" max="4859" width="26.25" style="120" customWidth="1"/>
    <col min="4860" max="4860" width="13.625" style="120" customWidth="1"/>
    <col min="4861" max="4861" width="18.5" style="120" customWidth="1"/>
    <col min="4862" max="4862" width="15.625" style="120" customWidth="1"/>
    <col min="4863" max="4863" width="16" style="120" customWidth="1"/>
    <col min="4864" max="4864" width="10.125" style="120" bestFit="1" customWidth="1"/>
    <col min="4865" max="4866" width="8.5" style="120" customWidth="1"/>
    <col min="4867" max="4867" width="9.5" style="120" customWidth="1"/>
    <col min="4868" max="4868" width="8.625" style="120" customWidth="1"/>
    <col min="4869" max="4869" width="7.875" style="120" customWidth="1"/>
    <col min="4870" max="4870" width="5.875" style="120" customWidth="1"/>
    <col min="4871" max="4871" width="11.75" style="120" customWidth="1"/>
    <col min="4872" max="4872" width="12.75" style="120" customWidth="1"/>
    <col min="4873" max="4873" width="15.5" style="120" customWidth="1"/>
    <col min="4874" max="4874" width="21.5" style="120" customWidth="1"/>
    <col min="4875" max="4875" width="8.875" style="120" customWidth="1"/>
    <col min="4876" max="4876" width="9.25" style="120" customWidth="1"/>
    <col min="4877" max="4877" width="33.375" style="120" customWidth="1"/>
    <col min="4878" max="4878" width="14.875" style="120" customWidth="1"/>
    <col min="4879" max="4879" width="33.5" style="120" customWidth="1"/>
    <col min="4880" max="4880" width="6" style="120" customWidth="1"/>
    <col min="4881" max="4881" width="8" style="120" customWidth="1"/>
    <col min="4882" max="4882" width="12" style="120" customWidth="1"/>
    <col min="4883" max="5112" width="8" style="120" customWidth="1"/>
    <col min="5113" max="5113" width="9" style="120"/>
    <col min="5114" max="5114" width="7" style="120" customWidth="1"/>
    <col min="5115" max="5115" width="26.25" style="120" customWidth="1"/>
    <col min="5116" max="5116" width="13.625" style="120" customWidth="1"/>
    <col min="5117" max="5117" width="18.5" style="120" customWidth="1"/>
    <col min="5118" max="5118" width="15.625" style="120" customWidth="1"/>
    <col min="5119" max="5119" width="16" style="120" customWidth="1"/>
    <col min="5120" max="5120" width="10.125" style="120" bestFit="1" customWidth="1"/>
    <col min="5121" max="5122" width="8.5" style="120" customWidth="1"/>
    <col min="5123" max="5123" width="9.5" style="120" customWidth="1"/>
    <col min="5124" max="5124" width="8.625" style="120" customWidth="1"/>
    <col min="5125" max="5125" width="7.875" style="120" customWidth="1"/>
    <col min="5126" max="5126" width="5.875" style="120" customWidth="1"/>
    <col min="5127" max="5127" width="11.75" style="120" customWidth="1"/>
    <col min="5128" max="5128" width="12.75" style="120" customWidth="1"/>
    <col min="5129" max="5129" width="15.5" style="120" customWidth="1"/>
    <col min="5130" max="5130" width="21.5" style="120" customWidth="1"/>
    <col min="5131" max="5131" width="8.875" style="120" customWidth="1"/>
    <col min="5132" max="5132" width="9.25" style="120" customWidth="1"/>
    <col min="5133" max="5133" width="33.375" style="120" customWidth="1"/>
    <col min="5134" max="5134" width="14.875" style="120" customWidth="1"/>
    <col min="5135" max="5135" width="33.5" style="120" customWidth="1"/>
    <col min="5136" max="5136" width="6" style="120" customWidth="1"/>
    <col min="5137" max="5137" width="8" style="120" customWidth="1"/>
    <col min="5138" max="5138" width="12" style="120" customWidth="1"/>
    <col min="5139" max="5368" width="8" style="120" customWidth="1"/>
    <col min="5369" max="5369" width="9" style="120"/>
    <col min="5370" max="5370" width="7" style="120" customWidth="1"/>
    <col min="5371" max="5371" width="26.25" style="120" customWidth="1"/>
    <col min="5372" max="5372" width="13.625" style="120" customWidth="1"/>
    <col min="5373" max="5373" width="18.5" style="120" customWidth="1"/>
    <col min="5374" max="5374" width="15.625" style="120" customWidth="1"/>
    <col min="5375" max="5375" width="16" style="120" customWidth="1"/>
    <col min="5376" max="5376" width="10.125" style="120" bestFit="1" customWidth="1"/>
    <col min="5377" max="5378" width="8.5" style="120" customWidth="1"/>
    <col min="5379" max="5379" width="9.5" style="120" customWidth="1"/>
    <col min="5380" max="5380" width="8.625" style="120" customWidth="1"/>
    <col min="5381" max="5381" width="7.875" style="120" customWidth="1"/>
    <col min="5382" max="5382" width="5.875" style="120" customWidth="1"/>
    <col min="5383" max="5383" width="11.75" style="120" customWidth="1"/>
    <col min="5384" max="5384" width="12.75" style="120" customWidth="1"/>
    <col min="5385" max="5385" width="15.5" style="120" customWidth="1"/>
    <col min="5386" max="5386" width="21.5" style="120" customWidth="1"/>
    <col min="5387" max="5387" width="8.875" style="120" customWidth="1"/>
    <col min="5388" max="5388" width="9.25" style="120" customWidth="1"/>
    <col min="5389" max="5389" width="33.375" style="120" customWidth="1"/>
    <col min="5390" max="5390" width="14.875" style="120" customWidth="1"/>
    <col min="5391" max="5391" width="33.5" style="120" customWidth="1"/>
    <col min="5392" max="5392" width="6" style="120" customWidth="1"/>
    <col min="5393" max="5393" width="8" style="120" customWidth="1"/>
    <col min="5394" max="5394" width="12" style="120" customWidth="1"/>
    <col min="5395" max="5624" width="8" style="120" customWidth="1"/>
    <col min="5625" max="5625" width="9" style="120"/>
    <col min="5626" max="5626" width="7" style="120" customWidth="1"/>
    <col min="5627" max="5627" width="26.25" style="120" customWidth="1"/>
    <col min="5628" max="5628" width="13.625" style="120" customWidth="1"/>
    <col min="5629" max="5629" width="18.5" style="120" customWidth="1"/>
    <col min="5630" max="5630" width="15.625" style="120" customWidth="1"/>
    <col min="5631" max="5631" width="16" style="120" customWidth="1"/>
    <col min="5632" max="5632" width="10.125" style="120" bestFit="1" customWidth="1"/>
    <col min="5633" max="5634" width="8.5" style="120" customWidth="1"/>
    <col min="5635" max="5635" width="9.5" style="120" customWidth="1"/>
    <col min="5636" max="5636" width="8.625" style="120" customWidth="1"/>
    <col min="5637" max="5637" width="7.875" style="120" customWidth="1"/>
    <col min="5638" max="5638" width="5.875" style="120" customWidth="1"/>
    <col min="5639" max="5639" width="11.75" style="120" customWidth="1"/>
    <col min="5640" max="5640" width="12.75" style="120" customWidth="1"/>
    <col min="5641" max="5641" width="15.5" style="120" customWidth="1"/>
    <col min="5642" max="5642" width="21.5" style="120" customWidth="1"/>
    <col min="5643" max="5643" width="8.875" style="120" customWidth="1"/>
    <col min="5644" max="5644" width="9.25" style="120" customWidth="1"/>
    <col min="5645" max="5645" width="33.375" style="120" customWidth="1"/>
    <col min="5646" max="5646" width="14.875" style="120" customWidth="1"/>
    <col min="5647" max="5647" width="33.5" style="120" customWidth="1"/>
    <col min="5648" max="5648" width="6" style="120" customWidth="1"/>
    <col min="5649" max="5649" width="8" style="120" customWidth="1"/>
    <col min="5650" max="5650" width="12" style="120" customWidth="1"/>
    <col min="5651" max="5880" width="8" style="120" customWidth="1"/>
    <col min="5881" max="5881" width="9" style="120"/>
    <col min="5882" max="5882" width="7" style="120" customWidth="1"/>
    <col min="5883" max="5883" width="26.25" style="120" customWidth="1"/>
    <col min="5884" max="5884" width="13.625" style="120" customWidth="1"/>
    <col min="5885" max="5885" width="18.5" style="120" customWidth="1"/>
    <col min="5886" max="5886" width="15.625" style="120" customWidth="1"/>
    <col min="5887" max="5887" width="16" style="120" customWidth="1"/>
    <col min="5888" max="5888" width="10.125" style="120" bestFit="1" customWidth="1"/>
    <col min="5889" max="5890" width="8.5" style="120" customWidth="1"/>
    <col min="5891" max="5891" width="9.5" style="120" customWidth="1"/>
    <col min="5892" max="5892" width="8.625" style="120" customWidth="1"/>
    <col min="5893" max="5893" width="7.875" style="120" customWidth="1"/>
    <col min="5894" max="5894" width="5.875" style="120" customWidth="1"/>
    <col min="5895" max="5895" width="11.75" style="120" customWidth="1"/>
    <col min="5896" max="5896" width="12.75" style="120" customWidth="1"/>
    <col min="5897" max="5897" width="15.5" style="120" customWidth="1"/>
    <col min="5898" max="5898" width="21.5" style="120" customWidth="1"/>
    <col min="5899" max="5899" width="8.875" style="120" customWidth="1"/>
    <col min="5900" max="5900" width="9.25" style="120" customWidth="1"/>
    <col min="5901" max="5901" width="33.375" style="120" customWidth="1"/>
    <col min="5902" max="5902" width="14.875" style="120" customWidth="1"/>
    <col min="5903" max="5903" width="33.5" style="120" customWidth="1"/>
    <col min="5904" max="5904" width="6" style="120" customWidth="1"/>
    <col min="5905" max="5905" width="8" style="120" customWidth="1"/>
    <col min="5906" max="5906" width="12" style="120" customWidth="1"/>
    <col min="5907" max="6136" width="8" style="120" customWidth="1"/>
    <col min="6137" max="6137" width="9" style="120"/>
    <col min="6138" max="6138" width="7" style="120" customWidth="1"/>
    <col min="6139" max="6139" width="26.25" style="120" customWidth="1"/>
    <col min="6140" max="6140" width="13.625" style="120" customWidth="1"/>
    <col min="6141" max="6141" width="18.5" style="120" customWidth="1"/>
    <col min="6142" max="6142" width="15.625" style="120" customWidth="1"/>
    <col min="6143" max="6143" width="16" style="120" customWidth="1"/>
    <col min="6144" max="6144" width="10.125" style="120" bestFit="1" customWidth="1"/>
    <col min="6145" max="6146" width="8.5" style="120" customWidth="1"/>
    <col min="6147" max="6147" width="9.5" style="120" customWidth="1"/>
    <col min="6148" max="6148" width="8.625" style="120" customWidth="1"/>
    <col min="6149" max="6149" width="7.875" style="120" customWidth="1"/>
    <col min="6150" max="6150" width="5.875" style="120" customWidth="1"/>
    <col min="6151" max="6151" width="11.75" style="120" customWidth="1"/>
    <col min="6152" max="6152" width="12.75" style="120" customWidth="1"/>
    <col min="6153" max="6153" width="15.5" style="120" customWidth="1"/>
    <col min="6154" max="6154" width="21.5" style="120" customWidth="1"/>
    <col min="6155" max="6155" width="8.875" style="120" customWidth="1"/>
    <col min="6156" max="6156" width="9.25" style="120" customWidth="1"/>
    <col min="6157" max="6157" width="33.375" style="120" customWidth="1"/>
    <col min="6158" max="6158" width="14.875" style="120" customWidth="1"/>
    <col min="6159" max="6159" width="33.5" style="120" customWidth="1"/>
    <col min="6160" max="6160" width="6" style="120" customWidth="1"/>
    <col min="6161" max="6161" width="8" style="120" customWidth="1"/>
    <col min="6162" max="6162" width="12" style="120" customWidth="1"/>
    <col min="6163" max="6392" width="8" style="120" customWidth="1"/>
    <col min="6393" max="6393" width="9" style="120"/>
    <col min="6394" max="6394" width="7" style="120" customWidth="1"/>
    <col min="6395" max="6395" width="26.25" style="120" customWidth="1"/>
    <col min="6396" max="6396" width="13.625" style="120" customWidth="1"/>
    <col min="6397" max="6397" width="18.5" style="120" customWidth="1"/>
    <col min="6398" max="6398" width="15.625" style="120" customWidth="1"/>
    <col min="6399" max="6399" width="16" style="120" customWidth="1"/>
    <col min="6400" max="6400" width="10.125" style="120" bestFit="1" customWidth="1"/>
    <col min="6401" max="6402" width="8.5" style="120" customWidth="1"/>
    <col min="6403" max="6403" width="9.5" style="120" customWidth="1"/>
    <col min="6404" max="6404" width="8.625" style="120" customWidth="1"/>
    <col min="6405" max="6405" width="7.875" style="120" customWidth="1"/>
    <col min="6406" max="6406" width="5.875" style="120" customWidth="1"/>
    <col min="6407" max="6407" width="11.75" style="120" customWidth="1"/>
    <col min="6408" max="6408" width="12.75" style="120" customWidth="1"/>
    <col min="6409" max="6409" width="15.5" style="120" customWidth="1"/>
    <col min="6410" max="6410" width="21.5" style="120" customWidth="1"/>
    <col min="6411" max="6411" width="8.875" style="120" customWidth="1"/>
    <col min="6412" max="6412" width="9.25" style="120" customWidth="1"/>
    <col min="6413" max="6413" width="33.375" style="120" customWidth="1"/>
    <col min="6414" max="6414" width="14.875" style="120" customWidth="1"/>
    <col min="6415" max="6415" width="33.5" style="120" customWidth="1"/>
    <col min="6416" max="6416" width="6" style="120" customWidth="1"/>
    <col min="6417" max="6417" width="8" style="120" customWidth="1"/>
    <col min="6418" max="6418" width="12" style="120" customWidth="1"/>
    <col min="6419" max="6648" width="8" style="120" customWidth="1"/>
    <col min="6649" max="6649" width="9" style="120"/>
    <col min="6650" max="6650" width="7" style="120" customWidth="1"/>
    <col min="6651" max="6651" width="26.25" style="120" customWidth="1"/>
    <col min="6652" max="6652" width="13.625" style="120" customWidth="1"/>
    <col min="6653" max="6653" width="18.5" style="120" customWidth="1"/>
    <col min="6654" max="6654" width="15.625" style="120" customWidth="1"/>
    <col min="6655" max="6655" width="16" style="120" customWidth="1"/>
    <col min="6656" max="6656" width="10.125" style="120" bestFit="1" customWidth="1"/>
    <col min="6657" max="6658" width="8.5" style="120" customWidth="1"/>
    <col min="6659" max="6659" width="9.5" style="120" customWidth="1"/>
    <col min="6660" max="6660" width="8.625" style="120" customWidth="1"/>
    <col min="6661" max="6661" width="7.875" style="120" customWidth="1"/>
    <col min="6662" max="6662" width="5.875" style="120" customWidth="1"/>
    <col min="6663" max="6663" width="11.75" style="120" customWidth="1"/>
    <col min="6664" max="6664" width="12.75" style="120" customWidth="1"/>
    <col min="6665" max="6665" width="15.5" style="120" customWidth="1"/>
    <col min="6666" max="6666" width="21.5" style="120" customWidth="1"/>
    <col min="6667" max="6667" width="8.875" style="120" customWidth="1"/>
    <col min="6668" max="6668" width="9.25" style="120" customWidth="1"/>
    <col min="6669" max="6669" width="33.375" style="120" customWidth="1"/>
    <col min="6670" max="6670" width="14.875" style="120" customWidth="1"/>
    <col min="6671" max="6671" width="33.5" style="120" customWidth="1"/>
    <col min="6672" max="6672" width="6" style="120" customWidth="1"/>
    <col min="6673" max="6673" width="8" style="120" customWidth="1"/>
    <col min="6674" max="6674" width="12" style="120" customWidth="1"/>
    <col min="6675" max="6904" width="8" style="120" customWidth="1"/>
    <col min="6905" max="6905" width="9" style="120"/>
    <col min="6906" max="6906" width="7" style="120" customWidth="1"/>
    <col min="6907" max="6907" width="26.25" style="120" customWidth="1"/>
    <col min="6908" max="6908" width="13.625" style="120" customWidth="1"/>
    <col min="6909" max="6909" width="18.5" style="120" customWidth="1"/>
    <col min="6910" max="6910" width="15.625" style="120" customWidth="1"/>
    <col min="6911" max="6911" width="16" style="120" customWidth="1"/>
    <col min="6912" max="6912" width="10.125" style="120" bestFit="1" customWidth="1"/>
    <col min="6913" max="6914" width="8.5" style="120" customWidth="1"/>
    <col min="6915" max="6915" width="9.5" style="120" customWidth="1"/>
    <col min="6916" max="6916" width="8.625" style="120" customWidth="1"/>
    <col min="6917" max="6917" width="7.875" style="120" customWidth="1"/>
    <col min="6918" max="6918" width="5.875" style="120" customWidth="1"/>
    <col min="6919" max="6919" width="11.75" style="120" customWidth="1"/>
    <col min="6920" max="6920" width="12.75" style="120" customWidth="1"/>
    <col min="6921" max="6921" width="15.5" style="120" customWidth="1"/>
    <col min="6922" max="6922" width="21.5" style="120" customWidth="1"/>
    <col min="6923" max="6923" width="8.875" style="120" customWidth="1"/>
    <col min="6924" max="6924" width="9.25" style="120" customWidth="1"/>
    <col min="6925" max="6925" width="33.375" style="120" customWidth="1"/>
    <col min="6926" max="6926" width="14.875" style="120" customWidth="1"/>
    <col min="6927" max="6927" width="33.5" style="120" customWidth="1"/>
    <col min="6928" max="6928" width="6" style="120" customWidth="1"/>
    <col min="6929" max="6929" width="8" style="120" customWidth="1"/>
    <col min="6930" max="6930" width="12" style="120" customWidth="1"/>
    <col min="6931" max="7160" width="8" style="120" customWidth="1"/>
    <col min="7161" max="7161" width="9" style="120"/>
    <col min="7162" max="7162" width="7" style="120" customWidth="1"/>
    <col min="7163" max="7163" width="26.25" style="120" customWidth="1"/>
    <col min="7164" max="7164" width="13.625" style="120" customWidth="1"/>
    <col min="7165" max="7165" width="18.5" style="120" customWidth="1"/>
    <col min="7166" max="7166" width="15.625" style="120" customWidth="1"/>
    <col min="7167" max="7167" width="16" style="120" customWidth="1"/>
    <col min="7168" max="7168" width="10.125" style="120" bestFit="1" customWidth="1"/>
    <col min="7169" max="7170" width="8.5" style="120" customWidth="1"/>
    <col min="7171" max="7171" width="9.5" style="120" customWidth="1"/>
    <col min="7172" max="7172" width="8.625" style="120" customWidth="1"/>
    <col min="7173" max="7173" width="7.875" style="120" customWidth="1"/>
    <col min="7174" max="7174" width="5.875" style="120" customWidth="1"/>
    <col min="7175" max="7175" width="11.75" style="120" customWidth="1"/>
    <col min="7176" max="7176" width="12.75" style="120" customWidth="1"/>
    <col min="7177" max="7177" width="15.5" style="120" customWidth="1"/>
    <col min="7178" max="7178" width="21.5" style="120" customWidth="1"/>
    <col min="7179" max="7179" width="8.875" style="120" customWidth="1"/>
    <col min="7180" max="7180" width="9.25" style="120" customWidth="1"/>
    <col min="7181" max="7181" width="33.375" style="120" customWidth="1"/>
    <col min="7182" max="7182" width="14.875" style="120" customWidth="1"/>
    <col min="7183" max="7183" width="33.5" style="120" customWidth="1"/>
    <col min="7184" max="7184" width="6" style="120" customWidth="1"/>
    <col min="7185" max="7185" width="8" style="120" customWidth="1"/>
    <col min="7186" max="7186" width="12" style="120" customWidth="1"/>
    <col min="7187" max="7416" width="8" style="120" customWidth="1"/>
    <col min="7417" max="7417" width="9" style="120"/>
    <col min="7418" max="7418" width="7" style="120" customWidth="1"/>
    <col min="7419" max="7419" width="26.25" style="120" customWidth="1"/>
    <col min="7420" max="7420" width="13.625" style="120" customWidth="1"/>
    <col min="7421" max="7421" width="18.5" style="120" customWidth="1"/>
    <col min="7422" max="7422" width="15.625" style="120" customWidth="1"/>
    <col min="7423" max="7423" width="16" style="120" customWidth="1"/>
    <col min="7424" max="7424" width="10.125" style="120" bestFit="1" customWidth="1"/>
    <col min="7425" max="7426" width="8.5" style="120" customWidth="1"/>
    <col min="7427" max="7427" width="9.5" style="120" customWidth="1"/>
    <col min="7428" max="7428" width="8.625" style="120" customWidth="1"/>
    <col min="7429" max="7429" width="7.875" style="120" customWidth="1"/>
    <col min="7430" max="7430" width="5.875" style="120" customWidth="1"/>
    <col min="7431" max="7431" width="11.75" style="120" customWidth="1"/>
    <col min="7432" max="7432" width="12.75" style="120" customWidth="1"/>
    <col min="7433" max="7433" width="15.5" style="120" customWidth="1"/>
    <col min="7434" max="7434" width="21.5" style="120" customWidth="1"/>
    <col min="7435" max="7435" width="8.875" style="120" customWidth="1"/>
    <col min="7436" max="7436" width="9.25" style="120" customWidth="1"/>
    <col min="7437" max="7437" width="33.375" style="120" customWidth="1"/>
    <col min="7438" max="7438" width="14.875" style="120" customWidth="1"/>
    <col min="7439" max="7439" width="33.5" style="120" customWidth="1"/>
    <col min="7440" max="7440" width="6" style="120" customWidth="1"/>
    <col min="7441" max="7441" width="8" style="120" customWidth="1"/>
    <col min="7442" max="7442" width="12" style="120" customWidth="1"/>
    <col min="7443" max="7672" width="8" style="120" customWidth="1"/>
    <col min="7673" max="7673" width="9" style="120"/>
    <col min="7674" max="7674" width="7" style="120" customWidth="1"/>
    <col min="7675" max="7675" width="26.25" style="120" customWidth="1"/>
    <col min="7676" max="7676" width="13.625" style="120" customWidth="1"/>
    <col min="7677" max="7677" width="18.5" style="120" customWidth="1"/>
    <col min="7678" max="7678" width="15.625" style="120" customWidth="1"/>
    <col min="7679" max="7679" width="16" style="120" customWidth="1"/>
    <col min="7680" max="7680" width="10.125" style="120" bestFit="1" customWidth="1"/>
    <col min="7681" max="7682" width="8.5" style="120" customWidth="1"/>
    <col min="7683" max="7683" width="9.5" style="120" customWidth="1"/>
    <col min="7684" max="7684" width="8.625" style="120" customWidth="1"/>
    <col min="7685" max="7685" width="7.875" style="120" customWidth="1"/>
    <col min="7686" max="7686" width="5.875" style="120" customWidth="1"/>
    <col min="7687" max="7687" width="11.75" style="120" customWidth="1"/>
    <col min="7688" max="7688" width="12.75" style="120" customWidth="1"/>
    <col min="7689" max="7689" width="15.5" style="120" customWidth="1"/>
    <col min="7690" max="7690" width="21.5" style="120" customWidth="1"/>
    <col min="7691" max="7691" width="8.875" style="120" customWidth="1"/>
    <col min="7692" max="7692" width="9.25" style="120" customWidth="1"/>
    <col min="7693" max="7693" width="33.375" style="120" customWidth="1"/>
    <col min="7694" max="7694" width="14.875" style="120" customWidth="1"/>
    <col min="7695" max="7695" width="33.5" style="120" customWidth="1"/>
    <col min="7696" max="7696" width="6" style="120" customWidth="1"/>
    <col min="7697" max="7697" width="8" style="120" customWidth="1"/>
    <col min="7698" max="7698" width="12" style="120" customWidth="1"/>
    <col min="7699" max="7928" width="8" style="120" customWidth="1"/>
    <col min="7929" max="7929" width="9" style="120"/>
    <col min="7930" max="7930" width="7" style="120" customWidth="1"/>
    <col min="7931" max="7931" width="26.25" style="120" customWidth="1"/>
    <col min="7932" max="7932" width="13.625" style="120" customWidth="1"/>
    <col min="7933" max="7933" width="18.5" style="120" customWidth="1"/>
    <col min="7934" max="7934" width="15.625" style="120" customWidth="1"/>
    <col min="7935" max="7935" width="16" style="120" customWidth="1"/>
    <col min="7936" max="7936" width="10.125" style="120" bestFit="1" customWidth="1"/>
    <col min="7937" max="7938" width="8.5" style="120" customWidth="1"/>
    <col min="7939" max="7939" width="9.5" style="120" customWidth="1"/>
    <col min="7940" max="7940" width="8.625" style="120" customWidth="1"/>
    <col min="7941" max="7941" width="7.875" style="120" customWidth="1"/>
    <col min="7942" max="7942" width="5.875" style="120" customWidth="1"/>
    <col min="7943" max="7943" width="11.75" style="120" customWidth="1"/>
    <col min="7944" max="7944" width="12.75" style="120" customWidth="1"/>
    <col min="7945" max="7945" width="15.5" style="120" customWidth="1"/>
    <col min="7946" max="7946" width="21.5" style="120" customWidth="1"/>
    <col min="7947" max="7947" width="8.875" style="120" customWidth="1"/>
    <col min="7948" max="7948" width="9.25" style="120" customWidth="1"/>
    <col min="7949" max="7949" width="33.375" style="120" customWidth="1"/>
    <col min="7950" max="7950" width="14.875" style="120" customWidth="1"/>
    <col min="7951" max="7951" width="33.5" style="120" customWidth="1"/>
    <col min="7952" max="7952" width="6" style="120" customWidth="1"/>
    <col min="7953" max="7953" width="8" style="120" customWidth="1"/>
    <col min="7954" max="7954" width="12" style="120" customWidth="1"/>
    <col min="7955" max="8184" width="8" style="120" customWidth="1"/>
    <col min="8185" max="8185" width="9" style="120"/>
    <col min="8186" max="8186" width="7" style="120" customWidth="1"/>
    <col min="8187" max="8187" width="26.25" style="120" customWidth="1"/>
    <col min="8188" max="8188" width="13.625" style="120" customWidth="1"/>
    <col min="8189" max="8189" width="18.5" style="120" customWidth="1"/>
    <col min="8190" max="8190" width="15.625" style="120" customWidth="1"/>
    <col min="8191" max="8191" width="16" style="120" customWidth="1"/>
    <col min="8192" max="8192" width="10.125" style="120" bestFit="1" customWidth="1"/>
    <col min="8193" max="8194" width="8.5" style="120" customWidth="1"/>
    <col min="8195" max="8195" width="9.5" style="120" customWidth="1"/>
    <col min="8196" max="8196" width="8.625" style="120" customWidth="1"/>
    <col min="8197" max="8197" width="7.875" style="120" customWidth="1"/>
    <col min="8198" max="8198" width="5.875" style="120" customWidth="1"/>
    <col min="8199" max="8199" width="11.75" style="120" customWidth="1"/>
    <col min="8200" max="8200" width="12.75" style="120" customWidth="1"/>
    <col min="8201" max="8201" width="15.5" style="120" customWidth="1"/>
    <col min="8202" max="8202" width="21.5" style="120" customWidth="1"/>
    <col min="8203" max="8203" width="8.875" style="120" customWidth="1"/>
    <col min="8204" max="8204" width="9.25" style="120" customWidth="1"/>
    <col min="8205" max="8205" width="33.375" style="120" customWidth="1"/>
    <col min="8206" max="8206" width="14.875" style="120" customWidth="1"/>
    <col min="8207" max="8207" width="33.5" style="120" customWidth="1"/>
    <col min="8208" max="8208" width="6" style="120" customWidth="1"/>
    <col min="8209" max="8209" width="8" style="120" customWidth="1"/>
    <col min="8210" max="8210" width="12" style="120" customWidth="1"/>
    <col min="8211" max="8440" width="8" style="120" customWidth="1"/>
    <col min="8441" max="8441" width="9" style="120"/>
    <col min="8442" max="8442" width="7" style="120" customWidth="1"/>
    <col min="8443" max="8443" width="26.25" style="120" customWidth="1"/>
    <col min="8444" max="8444" width="13.625" style="120" customWidth="1"/>
    <col min="8445" max="8445" width="18.5" style="120" customWidth="1"/>
    <col min="8446" max="8446" width="15.625" style="120" customWidth="1"/>
    <col min="8447" max="8447" width="16" style="120" customWidth="1"/>
    <col min="8448" max="8448" width="10.125" style="120" bestFit="1" customWidth="1"/>
    <col min="8449" max="8450" width="8.5" style="120" customWidth="1"/>
    <col min="8451" max="8451" width="9.5" style="120" customWidth="1"/>
    <col min="8452" max="8452" width="8.625" style="120" customWidth="1"/>
    <col min="8453" max="8453" width="7.875" style="120" customWidth="1"/>
    <col min="8454" max="8454" width="5.875" style="120" customWidth="1"/>
    <col min="8455" max="8455" width="11.75" style="120" customWidth="1"/>
    <col min="8456" max="8456" width="12.75" style="120" customWidth="1"/>
    <col min="8457" max="8457" width="15.5" style="120" customWidth="1"/>
    <col min="8458" max="8458" width="21.5" style="120" customWidth="1"/>
    <col min="8459" max="8459" width="8.875" style="120" customWidth="1"/>
    <col min="8460" max="8460" width="9.25" style="120" customWidth="1"/>
    <col min="8461" max="8461" width="33.375" style="120" customWidth="1"/>
    <col min="8462" max="8462" width="14.875" style="120" customWidth="1"/>
    <col min="8463" max="8463" width="33.5" style="120" customWidth="1"/>
    <col min="8464" max="8464" width="6" style="120" customWidth="1"/>
    <col min="8465" max="8465" width="8" style="120" customWidth="1"/>
    <col min="8466" max="8466" width="12" style="120" customWidth="1"/>
    <col min="8467" max="8696" width="8" style="120" customWidth="1"/>
    <col min="8697" max="8697" width="9" style="120"/>
    <col min="8698" max="8698" width="7" style="120" customWidth="1"/>
    <col min="8699" max="8699" width="26.25" style="120" customWidth="1"/>
    <col min="8700" max="8700" width="13.625" style="120" customWidth="1"/>
    <col min="8701" max="8701" width="18.5" style="120" customWidth="1"/>
    <col min="8702" max="8702" width="15.625" style="120" customWidth="1"/>
    <col min="8703" max="8703" width="16" style="120" customWidth="1"/>
    <col min="8704" max="8704" width="10.125" style="120" bestFit="1" customWidth="1"/>
    <col min="8705" max="8706" width="8.5" style="120" customWidth="1"/>
    <col min="8707" max="8707" width="9.5" style="120" customWidth="1"/>
    <col min="8708" max="8708" width="8.625" style="120" customWidth="1"/>
    <col min="8709" max="8709" width="7.875" style="120" customWidth="1"/>
    <col min="8710" max="8710" width="5.875" style="120" customWidth="1"/>
    <col min="8711" max="8711" width="11.75" style="120" customWidth="1"/>
    <col min="8712" max="8712" width="12.75" style="120" customWidth="1"/>
    <col min="8713" max="8713" width="15.5" style="120" customWidth="1"/>
    <col min="8714" max="8714" width="21.5" style="120" customWidth="1"/>
    <col min="8715" max="8715" width="8.875" style="120" customWidth="1"/>
    <col min="8716" max="8716" width="9.25" style="120" customWidth="1"/>
    <col min="8717" max="8717" width="33.375" style="120" customWidth="1"/>
    <col min="8718" max="8718" width="14.875" style="120" customWidth="1"/>
    <col min="8719" max="8719" width="33.5" style="120" customWidth="1"/>
    <col min="8720" max="8720" width="6" style="120" customWidth="1"/>
    <col min="8721" max="8721" width="8" style="120" customWidth="1"/>
    <col min="8722" max="8722" width="12" style="120" customWidth="1"/>
    <col min="8723" max="8952" width="8" style="120" customWidth="1"/>
    <col min="8953" max="8953" width="9" style="120"/>
    <col min="8954" max="8954" width="7" style="120" customWidth="1"/>
    <col min="8955" max="8955" width="26.25" style="120" customWidth="1"/>
    <col min="8956" max="8956" width="13.625" style="120" customWidth="1"/>
    <col min="8957" max="8957" width="18.5" style="120" customWidth="1"/>
    <col min="8958" max="8958" width="15.625" style="120" customWidth="1"/>
    <col min="8959" max="8959" width="16" style="120" customWidth="1"/>
    <col min="8960" max="8960" width="10.125" style="120" bestFit="1" customWidth="1"/>
    <col min="8961" max="8962" width="8.5" style="120" customWidth="1"/>
    <col min="8963" max="8963" width="9.5" style="120" customWidth="1"/>
    <col min="8964" max="8964" width="8.625" style="120" customWidth="1"/>
    <col min="8965" max="8965" width="7.875" style="120" customWidth="1"/>
    <col min="8966" max="8966" width="5.875" style="120" customWidth="1"/>
    <col min="8967" max="8967" width="11.75" style="120" customWidth="1"/>
    <col min="8968" max="8968" width="12.75" style="120" customWidth="1"/>
    <col min="8969" max="8969" width="15.5" style="120" customWidth="1"/>
    <col min="8970" max="8970" width="21.5" style="120" customWidth="1"/>
    <col min="8971" max="8971" width="8.875" style="120" customWidth="1"/>
    <col min="8972" max="8972" width="9.25" style="120" customWidth="1"/>
    <col min="8973" max="8973" width="33.375" style="120" customWidth="1"/>
    <col min="8974" max="8974" width="14.875" style="120" customWidth="1"/>
    <col min="8975" max="8975" width="33.5" style="120" customWidth="1"/>
    <col min="8976" max="8976" width="6" style="120" customWidth="1"/>
    <col min="8977" max="8977" width="8" style="120" customWidth="1"/>
    <col min="8978" max="8978" width="12" style="120" customWidth="1"/>
    <col min="8979" max="9208" width="8" style="120" customWidth="1"/>
    <col min="9209" max="9209" width="9" style="120"/>
    <col min="9210" max="9210" width="7" style="120" customWidth="1"/>
    <col min="9211" max="9211" width="26.25" style="120" customWidth="1"/>
    <col min="9212" max="9212" width="13.625" style="120" customWidth="1"/>
    <col min="9213" max="9213" width="18.5" style="120" customWidth="1"/>
    <col min="9214" max="9214" width="15.625" style="120" customWidth="1"/>
    <col min="9215" max="9215" width="16" style="120" customWidth="1"/>
    <col min="9216" max="9216" width="10.125" style="120" bestFit="1" customWidth="1"/>
    <col min="9217" max="9218" width="8.5" style="120" customWidth="1"/>
    <col min="9219" max="9219" width="9.5" style="120" customWidth="1"/>
    <col min="9220" max="9220" width="8.625" style="120" customWidth="1"/>
    <col min="9221" max="9221" width="7.875" style="120" customWidth="1"/>
    <col min="9222" max="9222" width="5.875" style="120" customWidth="1"/>
    <col min="9223" max="9223" width="11.75" style="120" customWidth="1"/>
    <col min="9224" max="9224" width="12.75" style="120" customWidth="1"/>
    <col min="9225" max="9225" width="15.5" style="120" customWidth="1"/>
    <col min="9226" max="9226" width="21.5" style="120" customWidth="1"/>
    <col min="9227" max="9227" width="8.875" style="120" customWidth="1"/>
    <col min="9228" max="9228" width="9.25" style="120" customWidth="1"/>
    <col min="9229" max="9229" width="33.375" style="120" customWidth="1"/>
    <col min="9230" max="9230" width="14.875" style="120" customWidth="1"/>
    <col min="9231" max="9231" width="33.5" style="120" customWidth="1"/>
    <col min="9232" max="9232" width="6" style="120" customWidth="1"/>
    <col min="9233" max="9233" width="8" style="120" customWidth="1"/>
    <col min="9234" max="9234" width="12" style="120" customWidth="1"/>
    <col min="9235" max="9464" width="8" style="120" customWidth="1"/>
    <col min="9465" max="9465" width="9" style="120"/>
    <col min="9466" max="9466" width="7" style="120" customWidth="1"/>
    <col min="9467" max="9467" width="26.25" style="120" customWidth="1"/>
    <col min="9468" max="9468" width="13.625" style="120" customWidth="1"/>
    <col min="9469" max="9469" width="18.5" style="120" customWidth="1"/>
    <col min="9470" max="9470" width="15.625" style="120" customWidth="1"/>
    <col min="9471" max="9471" width="16" style="120" customWidth="1"/>
    <col min="9472" max="9472" width="10.125" style="120" bestFit="1" customWidth="1"/>
    <col min="9473" max="9474" width="8.5" style="120" customWidth="1"/>
    <col min="9475" max="9475" width="9.5" style="120" customWidth="1"/>
    <col min="9476" max="9476" width="8.625" style="120" customWidth="1"/>
    <col min="9477" max="9477" width="7.875" style="120" customWidth="1"/>
    <col min="9478" max="9478" width="5.875" style="120" customWidth="1"/>
    <col min="9479" max="9479" width="11.75" style="120" customWidth="1"/>
    <col min="9480" max="9480" width="12.75" style="120" customWidth="1"/>
    <col min="9481" max="9481" width="15.5" style="120" customWidth="1"/>
    <col min="9482" max="9482" width="21.5" style="120" customWidth="1"/>
    <col min="9483" max="9483" width="8.875" style="120" customWidth="1"/>
    <col min="9484" max="9484" width="9.25" style="120" customWidth="1"/>
    <col min="9485" max="9485" width="33.375" style="120" customWidth="1"/>
    <col min="9486" max="9486" width="14.875" style="120" customWidth="1"/>
    <col min="9487" max="9487" width="33.5" style="120" customWidth="1"/>
    <col min="9488" max="9488" width="6" style="120" customWidth="1"/>
    <col min="9489" max="9489" width="8" style="120" customWidth="1"/>
    <col min="9490" max="9490" width="12" style="120" customWidth="1"/>
    <col min="9491" max="9720" width="8" style="120" customWidth="1"/>
    <col min="9721" max="9721" width="9" style="120"/>
    <col min="9722" max="9722" width="7" style="120" customWidth="1"/>
    <col min="9723" max="9723" width="26.25" style="120" customWidth="1"/>
    <col min="9724" max="9724" width="13.625" style="120" customWidth="1"/>
    <col min="9725" max="9725" width="18.5" style="120" customWidth="1"/>
    <col min="9726" max="9726" width="15.625" style="120" customWidth="1"/>
    <col min="9727" max="9727" width="16" style="120" customWidth="1"/>
    <col min="9728" max="9728" width="10.125" style="120" bestFit="1" customWidth="1"/>
    <col min="9729" max="9730" width="8.5" style="120" customWidth="1"/>
    <col min="9731" max="9731" width="9.5" style="120" customWidth="1"/>
    <col min="9732" max="9732" width="8.625" style="120" customWidth="1"/>
    <col min="9733" max="9733" width="7.875" style="120" customWidth="1"/>
    <col min="9734" max="9734" width="5.875" style="120" customWidth="1"/>
    <col min="9735" max="9735" width="11.75" style="120" customWidth="1"/>
    <col min="9736" max="9736" width="12.75" style="120" customWidth="1"/>
    <col min="9737" max="9737" width="15.5" style="120" customWidth="1"/>
    <col min="9738" max="9738" width="21.5" style="120" customWidth="1"/>
    <col min="9739" max="9739" width="8.875" style="120" customWidth="1"/>
    <col min="9740" max="9740" width="9.25" style="120" customWidth="1"/>
    <col min="9741" max="9741" width="33.375" style="120" customWidth="1"/>
    <col min="9742" max="9742" width="14.875" style="120" customWidth="1"/>
    <col min="9743" max="9743" width="33.5" style="120" customWidth="1"/>
    <col min="9744" max="9744" width="6" style="120" customWidth="1"/>
    <col min="9745" max="9745" width="8" style="120" customWidth="1"/>
    <col min="9746" max="9746" width="12" style="120" customWidth="1"/>
    <col min="9747" max="9976" width="8" style="120" customWidth="1"/>
    <col min="9977" max="9977" width="9" style="120"/>
    <col min="9978" max="9978" width="7" style="120" customWidth="1"/>
    <col min="9979" max="9979" width="26.25" style="120" customWidth="1"/>
    <col min="9980" max="9980" width="13.625" style="120" customWidth="1"/>
    <col min="9981" max="9981" width="18.5" style="120" customWidth="1"/>
    <col min="9982" max="9982" width="15.625" style="120" customWidth="1"/>
    <col min="9983" max="9983" width="16" style="120" customWidth="1"/>
    <col min="9984" max="9984" width="10.125" style="120" bestFit="1" customWidth="1"/>
    <col min="9985" max="9986" width="8.5" style="120" customWidth="1"/>
    <col min="9987" max="9987" width="9.5" style="120" customWidth="1"/>
    <col min="9988" max="9988" width="8.625" style="120" customWidth="1"/>
    <col min="9989" max="9989" width="7.875" style="120" customWidth="1"/>
    <col min="9990" max="9990" width="5.875" style="120" customWidth="1"/>
    <col min="9991" max="9991" width="11.75" style="120" customWidth="1"/>
    <col min="9992" max="9992" width="12.75" style="120" customWidth="1"/>
    <col min="9993" max="9993" width="15.5" style="120" customWidth="1"/>
    <col min="9994" max="9994" width="21.5" style="120" customWidth="1"/>
    <col min="9995" max="9995" width="8.875" style="120" customWidth="1"/>
    <col min="9996" max="9996" width="9.25" style="120" customWidth="1"/>
    <col min="9997" max="9997" width="33.375" style="120" customWidth="1"/>
    <col min="9998" max="9998" width="14.875" style="120" customWidth="1"/>
    <col min="9999" max="9999" width="33.5" style="120" customWidth="1"/>
    <col min="10000" max="10000" width="6" style="120" customWidth="1"/>
    <col min="10001" max="10001" width="8" style="120" customWidth="1"/>
    <col min="10002" max="10002" width="12" style="120" customWidth="1"/>
    <col min="10003" max="10232" width="8" style="120" customWidth="1"/>
    <col min="10233" max="10233" width="9" style="120"/>
    <col min="10234" max="10234" width="7" style="120" customWidth="1"/>
    <col min="10235" max="10235" width="26.25" style="120" customWidth="1"/>
    <col min="10236" max="10236" width="13.625" style="120" customWidth="1"/>
    <col min="10237" max="10237" width="18.5" style="120" customWidth="1"/>
    <col min="10238" max="10238" width="15.625" style="120" customWidth="1"/>
    <col min="10239" max="10239" width="16" style="120" customWidth="1"/>
    <col min="10240" max="10240" width="10.125" style="120" bestFit="1" customWidth="1"/>
    <col min="10241" max="10242" width="8.5" style="120" customWidth="1"/>
    <col min="10243" max="10243" width="9.5" style="120" customWidth="1"/>
    <col min="10244" max="10244" width="8.625" style="120" customWidth="1"/>
    <col min="10245" max="10245" width="7.875" style="120" customWidth="1"/>
    <col min="10246" max="10246" width="5.875" style="120" customWidth="1"/>
    <col min="10247" max="10247" width="11.75" style="120" customWidth="1"/>
    <col min="10248" max="10248" width="12.75" style="120" customWidth="1"/>
    <col min="10249" max="10249" width="15.5" style="120" customWidth="1"/>
    <col min="10250" max="10250" width="21.5" style="120" customWidth="1"/>
    <col min="10251" max="10251" width="8.875" style="120" customWidth="1"/>
    <col min="10252" max="10252" width="9.25" style="120" customWidth="1"/>
    <col min="10253" max="10253" width="33.375" style="120" customWidth="1"/>
    <col min="10254" max="10254" width="14.875" style="120" customWidth="1"/>
    <col min="10255" max="10255" width="33.5" style="120" customWidth="1"/>
    <col min="10256" max="10256" width="6" style="120" customWidth="1"/>
    <col min="10257" max="10257" width="8" style="120" customWidth="1"/>
    <col min="10258" max="10258" width="12" style="120" customWidth="1"/>
    <col min="10259" max="10488" width="8" style="120" customWidth="1"/>
    <col min="10489" max="10489" width="9" style="120"/>
    <col min="10490" max="10490" width="7" style="120" customWidth="1"/>
    <col min="10491" max="10491" width="26.25" style="120" customWidth="1"/>
    <col min="10492" max="10492" width="13.625" style="120" customWidth="1"/>
    <col min="10493" max="10493" width="18.5" style="120" customWidth="1"/>
    <col min="10494" max="10494" width="15.625" style="120" customWidth="1"/>
    <col min="10495" max="10495" width="16" style="120" customWidth="1"/>
    <col min="10496" max="10496" width="10.125" style="120" bestFit="1" customWidth="1"/>
    <col min="10497" max="10498" width="8.5" style="120" customWidth="1"/>
    <col min="10499" max="10499" width="9.5" style="120" customWidth="1"/>
    <col min="10500" max="10500" width="8.625" style="120" customWidth="1"/>
    <col min="10501" max="10501" width="7.875" style="120" customWidth="1"/>
    <col min="10502" max="10502" width="5.875" style="120" customWidth="1"/>
    <col min="10503" max="10503" width="11.75" style="120" customWidth="1"/>
    <col min="10504" max="10504" width="12.75" style="120" customWidth="1"/>
    <col min="10505" max="10505" width="15.5" style="120" customWidth="1"/>
    <col min="10506" max="10506" width="21.5" style="120" customWidth="1"/>
    <col min="10507" max="10507" width="8.875" style="120" customWidth="1"/>
    <col min="10508" max="10508" width="9.25" style="120" customWidth="1"/>
    <col min="10509" max="10509" width="33.375" style="120" customWidth="1"/>
    <col min="10510" max="10510" width="14.875" style="120" customWidth="1"/>
    <col min="10511" max="10511" width="33.5" style="120" customWidth="1"/>
    <col min="10512" max="10512" width="6" style="120" customWidth="1"/>
    <col min="10513" max="10513" width="8" style="120" customWidth="1"/>
    <col min="10514" max="10514" width="12" style="120" customWidth="1"/>
    <col min="10515" max="10744" width="8" style="120" customWidth="1"/>
    <col min="10745" max="10745" width="9" style="120"/>
    <col min="10746" max="10746" width="7" style="120" customWidth="1"/>
    <col min="10747" max="10747" width="26.25" style="120" customWidth="1"/>
    <col min="10748" max="10748" width="13.625" style="120" customWidth="1"/>
    <col min="10749" max="10749" width="18.5" style="120" customWidth="1"/>
    <col min="10750" max="10750" width="15.625" style="120" customWidth="1"/>
    <col min="10751" max="10751" width="16" style="120" customWidth="1"/>
    <col min="10752" max="10752" width="10.125" style="120" bestFit="1" customWidth="1"/>
    <col min="10753" max="10754" width="8.5" style="120" customWidth="1"/>
    <col min="10755" max="10755" width="9.5" style="120" customWidth="1"/>
    <col min="10756" max="10756" width="8.625" style="120" customWidth="1"/>
    <col min="10757" max="10757" width="7.875" style="120" customWidth="1"/>
    <col min="10758" max="10758" width="5.875" style="120" customWidth="1"/>
    <col min="10759" max="10759" width="11.75" style="120" customWidth="1"/>
    <col min="10760" max="10760" width="12.75" style="120" customWidth="1"/>
    <col min="10761" max="10761" width="15.5" style="120" customWidth="1"/>
    <col min="10762" max="10762" width="21.5" style="120" customWidth="1"/>
    <col min="10763" max="10763" width="8.875" style="120" customWidth="1"/>
    <col min="10764" max="10764" width="9.25" style="120" customWidth="1"/>
    <col min="10765" max="10765" width="33.375" style="120" customWidth="1"/>
    <col min="10766" max="10766" width="14.875" style="120" customWidth="1"/>
    <col min="10767" max="10767" width="33.5" style="120" customWidth="1"/>
    <col min="10768" max="10768" width="6" style="120" customWidth="1"/>
    <col min="10769" max="10769" width="8" style="120" customWidth="1"/>
    <col min="10770" max="10770" width="12" style="120" customWidth="1"/>
    <col min="10771" max="11000" width="8" style="120" customWidth="1"/>
    <col min="11001" max="11001" width="9" style="120"/>
    <col min="11002" max="11002" width="7" style="120" customWidth="1"/>
    <col min="11003" max="11003" width="26.25" style="120" customWidth="1"/>
    <col min="11004" max="11004" width="13.625" style="120" customWidth="1"/>
    <col min="11005" max="11005" width="18.5" style="120" customWidth="1"/>
    <col min="11006" max="11006" width="15.625" style="120" customWidth="1"/>
    <col min="11007" max="11007" width="16" style="120" customWidth="1"/>
    <col min="11008" max="11008" width="10.125" style="120" bestFit="1" customWidth="1"/>
    <col min="11009" max="11010" width="8.5" style="120" customWidth="1"/>
    <col min="11011" max="11011" width="9.5" style="120" customWidth="1"/>
    <col min="11012" max="11012" width="8.625" style="120" customWidth="1"/>
    <col min="11013" max="11013" width="7.875" style="120" customWidth="1"/>
    <col min="11014" max="11014" width="5.875" style="120" customWidth="1"/>
    <col min="11015" max="11015" width="11.75" style="120" customWidth="1"/>
    <col min="11016" max="11016" width="12.75" style="120" customWidth="1"/>
    <col min="11017" max="11017" width="15.5" style="120" customWidth="1"/>
    <col min="11018" max="11018" width="21.5" style="120" customWidth="1"/>
    <col min="11019" max="11019" width="8.875" style="120" customWidth="1"/>
    <col min="11020" max="11020" width="9.25" style="120" customWidth="1"/>
    <col min="11021" max="11021" width="33.375" style="120" customWidth="1"/>
    <col min="11022" max="11022" width="14.875" style="120" customWidth="1"/>
    <col min="11023" max="11023" width="33.5" style="120" customWidth="1"/>
    <col min="11024" max="11024" width="6" style="120" customWidth="1"/>
    <col min="11025" max="11025" width="8" style="120" customWidth="1"/>
    <col min="11026" max="11026" width="12" style="120" customWidth="1"/>
    <col min="11027" max="11256" width="8" style="120" customWidth="1"/>
    <col min="11257" max="11257" width="9" style="120"/>
    <col min="11258" max="11258" width="7" style="120" customWidth="1"/>
    <col min="11259" max="11259" width="26.25" style="120" customWidth="1"/>
    <col min="11260" max="11260" width="13.625" style="120" customWidth="1"/>
    <col min="11261" max="11261" width="18.5" style="120" customWidth="1"/>
    <col min="11262" max="11262" width="15.625" style="120" customWidth="1"/>
    <col min="11263" max="11263" width="16" style="120" customWidth="1"/>
    <col min="11264" max="11264" width="10.125" style="120" bestFit="1" customWidth="1"/>
    <col min="11265" max="11266" width="8.5" style="120" customWidth="1"/>
    <col min="11267" max="11267" width="9.5" style="120" customWidth="1"/>
    <col min="11268" max="11268" width="8.625" style="120" customWidth="1"/>
    <col min="11269" max="11269" width="7.875" style="120" customWidth="1"/>
    <col min="11270" max="11270" width="5.875" style="120" customWidth="1"/>
    <col min="11271" max="11271" width="11.75" style="120" customWidth="1"/>
    <col min="11272" max="11272" width="12.75" style="120" customWidth="1"/>
    <col min="11273" max="11273" width="15.5" style="120" customWidth="1"/>
    <col min="11274" max="11274" width="21.5" style="120" customWidth="1"/>
    <col min="11275" max="11275" width="8.875" style="120" customWidth="1"/>
    <col min="11276" max="11276" width="9.25" style="120" customWidth="1"/>
    <col min="11277" max="11277" width="33.375" style="120" customWidth="1"/>
    <col min="11278" max="11278" width="14.875" style="120" customWidth="1"/>
    <col min="11279" max="11279" width="33.5" style="120" customWidth="1"/>
    <col min="11280" max="11280" width="6" style="120" customWidth="1"/>
    <col min="11281" max="11281" width="8" style="120" customWidth="1"/>
    <col min="11282" max="11282" width="12" style="120" customWidth="1"/>
    <col min="11283" max="11512" width="8" style="120" customWidth="1"/>
    <col min="11513" max="11513" width="9" style="120"/>
    <col min="11514" max="11514" width="7" style="120" customWidth="1"/>
    <col min="11515" max="11515" width="26.25" style="120" customWidth="1"/>
    <col min="11516" max="11516" width="13.625" style="120" customWidth="1"/>
    <col min="11517" max="11517" width="18.5" style="120" customWidth="1"/>
    <col min="11518" max="11518" width="15.625" style="120" customWidth="1"/>
    <col min="11519" max="11519" width="16" style="120" customWidth="1"/>
    <col min="11520" max="11520" width="10.125" style="120" bestFit="1" customWidth="1"/>
    <col min="11521" max="11522" width="8.5" style="120" customWidth="1"/>
    <col min="11523" max="11523" width="9.5" style="120" customWidth="1"/>
    <col min="11524" max="11524" width="8.625" style="120" customWidth="1"/>
    <col min="11525" max="11525" width="7.875" style="120" customWidth="1"/>
    <col min="11526" max="11526" width="5.875" style="120" customWidth="1"/>
    <col min="11527" max="11527" width="11.75" style="120" customWidth="1"/>
    <col min="11528" max="11528" width="12.75" style="120" customWidth="1"/>
    <col min="11529" max="11529" width="15.5" style="120" customWidth="1"/>
    <col min="11530" max="11530" width="21.5" style="120" customWidth="1"/>
    <col min="11531" max="11531" width="8.875" style="120" customWidth="1"/>
    <col min="11532" max="11532" width="9.25" style="120" customWidth="1"/>
    <col min="11533" max="11533" width="33.375" style="120" customWidth="1"/>
    <col min="11534" max="11534" width="14.875" style="120" customWidth="1"/>
    <col min="11535" max="11535" width="33.5" style="120" customWidth="1"/>
    <col min="11536" max="11536" width="6" style="120" customWidth="1"/>
    <col min="11537" max="11537" width="8" style="120" customWidth="1"/>
    <col min="11538" max="11538" width="12" style="120" customWidth="1"/>
    <col min="11539" max="11768" width="8" style="120" customWidth="1"/>
    <col min="11769" max="11769" width="9" style="120"/>
    <col min="11770" max="11770" width="7" style="120" customWidth="1"/>
    <col min="11771" max="11771" width="26.25" style="120" customWidth="1"/>
    <col min="11772" max="11772" width="13.625" style="120" customWidth="1"/>
    <col min="11773" max="11773" width="18.5" style="120" customWidth="1"/>
    <col min="11774" max="11774" width="15.625" style="120" customWidth="1"/>
    <col min="11775" max="11775" width="16" style="120" customWidth="1"/>
    <col min="11776" max="11776" width="10.125" style="120" bestFit="1" customWidth="1"/>
    <col min="11777" max="11778" width="8.5" style="120" customWidth="1"/>
    <col min="11779" max="11779" width="9.5" style="120" customWidth="1"/>
    <col min="11780" max="11780" width="8.625" style="120" customWidth="1"/>
    <col min="11781" max="11781" width="7.875" style="120" customWidth="1"/>
    <col min="11782" max="11782" width="5.875" style="120" customWidth="1"/>
    <col min="11783" max="11783" width="11.75" style="120" customWidth="1"/>
    <col min="11784" max="11784" width="12.75" style="120" customWidth="1"/>
    <col min="11785" max="11785" width="15.5" style="120" customWidth="1"/>
    <col min="11786" max="11786" width="21.5" style="120" customWidth="1"/>
    <col min="11787" max="11787" width="8.875" style="120" customWidth="1"/>
    <col min="11788" max="11788" width="9.25" style="120" customWidth="1"/>
    <col min="11789" max="11789" width="33.375" style="120" customWidth="1"/>
    <col min="11790" max="11790" width="14.875" style="120" customWidth="1"/>
    <col min="11791" max="11791" width="33.5" style="120" customWidth="1"/>
    <col min="11792" max="11792" width="6" style="120" customWidth="1"/>
    <col min="11793" max="11793" width="8" style="120" customWidth="1"/>
    <col min="11794" max="11794" width="12" style="120" customWidth="1"/>
    <col min="11795" max="12024" width="8" style="120" customWidth="1"/>
    <col min="12025" max="12025" width="9" style="120"/>
    <col min="12026" max="12026" width="7" style="120" customWidth="1"/>
    <col min="12027" max="12027" width="26.25" style="120" customWidth="1"/>
    <col min="12028" max="12028" width="13.625" style="120" customWidth="1"/>
    <col min="12029" max="12029" width="18.5" style="120" customWidth="1"/>
    <col min="12030" max="12030" width="15.625" style="120" customWidth="1"/>
    <col min="12031" max="12031" width="16" style="120" customWidth="1"/>
    <col min="12032" max="12032" width="10.125" style="120" bestFit="1" customWidth="1"/>
    <col min="12033" max="12034" width="8.5" style="120" customWidth="1"/>
    <col min="12035" max="12035" width="9.5" style="120" customWidth="1"/>
    <col min="12036" max="12036" width="8.625" style="120" customWidth="1"/>
    <col min="12037" max="12037" width="7.875" style="120" customWidth="1"/>
    <col min="12038" max="12038" width="5.875" style="120" customWidth="1"/>
    <col min="12039" max="12039" width="11.75" style="120" customWidth="1"/>
    <col min="12040" max="12040" width="12.75" style="120" customWidth="1"/>
    <col min="12041" max="12041" width="15.5" style="120" customWidth="1"/>
    <col min="12042" max="12042" width="21.5" style="120" customWidth="1"/>
    <col min="12043" max="12043" width="8.875" style="120" customWidth="1"/>
    <col min="12044" max="12044" width="9.25" style="120" customWidth="1"/>
    <col min="12045" max="12045" width="33.375" style="120" customWidth="1"/>
    <col min="12046" max="12046" width="14.875" style="120" customWidth="1"/>
    <col min="12047" max="12047" width="33.5" style="120" customWidth="1"/>
    <col min="12048" max="12048" width="6" style="120" customWidth="1"/>
    <col min="12049" max="12049" width="8" style="120" customWidth="1"/>
    <col min="12050" max="12050" width="12" style="120" customWidth="1"/>
    <col min="12051" max="12280" width="8" style="120" customWidth="1"/>
    <col min="12281" max="12281" width="9" style="120"/>
    <col min="12282" max="12282" width="7" style="120" customWidth="1"/>
    <col min="12283" max="12283" width="26.25" style="120" customWidth="1"/>
    <col min="12284" max="12284" width="13.625" style="120" customWidth="1"/>
    <col min="12285" max="12285" width="18.5" style="120" customWidth="1"/>
    <col min="12286" max="12286" width="15.625" style="120" customWidth="1"/>
    <col min="12287" max="12287" width="16" style="120" customWidth="1"/>
    <col min="12288" max="12288" width="10.125" style="120" bestFit="1" customWidth="1"/>
    <col min="12289" max="12290" width="8.5" style="120" customWidth="1"/>
    <col min="12291" max="12291" width="9.5" style="120" customWidth="1"/>
    <col min="12292" max="12292" width="8.625" style="120" customWidth="1"/>
    <col min="12293" max="12293" width="7.875" style="120" customWidth="1"/>
    <col min="12294" max="12294" width="5.875" style="120" customWidth="1"/>
    <col min="12295" max="12295" width="11.75" style="120" customWidth="1"/>
    <col min="12296" max="12296" width="12.75" style="120" customWidth="1"/>
    <col min="12297" max="12297" width="15.5" style="120" customWidth="1"/>
    <col min="12298" max="12298" width="21.5" style="120" customWidth="1"/>
    <col min="12299" max="12299" width="8.875" style="120" customWidth="1"/>
    <col min="12300" max="12300" width="9.25" style="120" customWidth="1"/>
    <col min="12301" max="12301" width="33.375" style="120" customWidth="1"/>
    <col min="12302" max="12302" width="14.875" style="120" customWidth="1"/>
    <col min="12303" max="12303" width="33.5" style="120" customWidth="1"/>
    <col min="12304" max="12304" width="6" style="120" customWidth="1"/>
    <col min="12305" max="12305" width="8" style="120" customWidth="1"/>
    <col min="12306" max="12306" width="12" style="120" customWidth="1"/>
    <col min="12307" max="12536" width="8" style="120" customWidth="1"/>
    <col min="12537" max="12537" width="9" style="120"/>
    <col min="12538" max="12538" width="7" style="120" customWidth="1"/>
    <col min="12539" max="12539" width="26.25" style="120" customWidth="1"/>
    <col min="12540" max="12540" width="13.625" style="120" customWidth="1"/>
    <col min="12541" max="12541" width="18.5" style="120" customWidth="1"/>
    <col min="12542" max="12542" width="15.625" style="120" customWidth="1"/>
    <col min="12543" max="12543" width="16" style="120" customWidth="1"/>
    <col min="12544" max="12544" width="10.125" style="120" bestFit="1" customWidth="1"/>
    <col min="12545" max="12546" width="8.5" style="120" customWidth="1"/>
    <col min="12547" max="12547" width="9.5" style="120" customWidth="1"/>
    <col min="12548" max="12548" width="8.625" style="120" customWidth="1"/>
    <col min="12549" max="12549" width="7.875" style="120" customWidth="1"/>
    <col min="12550" max="12550" width="5.875" style="120" customWidth="1"/>
    <col min="12551" max="12551" width="11.75" style="120" customWidth="1"/>
    <col min="12552" max="12552" width="12.75" style="120" customWidth="1"/>
    <col min="12553" max="12553" width="15.5" style="120" customWidth="1"/>
    <col min="12554" max="12554" width="21.5" style="120" customWidth="1"/>
    <col min="12555" max="12555" width="8.875" style="120" customWidth="1"/>
    <col min="12556" max="12556" width="9.25" style="120" customWidth="1"/>
    <col min="12557" max="12557" width="33.375" style="120" customWidth="1"/>
    <col min="12558" max="12558" width="14.875" style="120" customWidth="1"/>
    <col min="12559" max="12559" width="33.5" style="120" customWidth="1"/>
    <col min="12560" max="12560" width="6" style="120" customWidth="1"/>
    <col min="12561" max="12561" width="8" style="120" customWidth="1"/>
    <col min="12562" max="12562" width="12" style="120" customWidth="1"/>
    <col min="12563" max="12792" width="8" style="120" customWidth="1"/>
    <col min="12793" max="12793" width="9" style="120"/>
    <col min="12794" max="12794" width="7" style="120" customWidth="1"/>
    <col min="12795" max="12795" width="26.25" style="120" customWidth="1"/>
    <col min="12796" max="12796" width="13.625" style="120" customWidth="1"/>
    <col min="12797" max="12797" width="18.5" style="120" customWidth="1"/>
    <col min="12798" max="12798" width="15.625" style="120" customWidth="1"/>
    <col min="12799" max="12799" width="16" style="120" customWidth="1"/>
    <col min="12800" max="12800" width="10.125" style="120" bestFit="1" customWidth="1"/>
    <col min="12801" max="12802" width="8.5" style="120" customWidth="1"/>
    <col min="12803" max="12803" width="9.5" style="120" customWidth="1"/>
    <col min="12804" max="12804" width="8.625" style="120" customWidth="1"/>
    <col min="12805" max="12805" width="7.875" style="120" customWidth="1"/>
    <col min="12806" max="12806" width="5.875" style="120" customWidth="1"/>
    <col min="12807" max="12807" width="11.75" style="120" customWidth="1"/>
    <col min="12808" max="12808" width="12.75" style="120" customWidth="1"/>
    <col min="12809" max="12809" width="15.5" style="120" customWidth="1"/>
    <col min="12810" max="12810" width="21.5" style="120" customWidth="1"/>
    <col min="12811" max="12811" width="8.875" style="120" customWidth="1"/>
    <col min="12812" max="12812" width="9.25" style="120" customWidth="1"/>
    <col min="12813" max="12813" width="33.375" style="120" customWidth="1"/>
    <col min="12814" max="12814" width="14.875" style="120" customWidth="1"/>
    <col min="12815" max="12815" width="33.5" style="120" customWidth="1"/>
    <col min="12816" max="12816" width="6" style="120" customWidth="1"/>
    <col min="12817" max="12817" width="8" style="120" customWidth="1"/>
    <col min="12818" max="12818" width="12" style="120" customWidth="1"/>
    <col min="12819" max="13048" width="8" style="120" customWidth="1"/>
    <col min="13049" max="13049" width="9" style="120"/>
    <col min="13050" max="13050" width="7" style="120" customWidth="1"/>
    <col min="13051" max="13051" width="26.25" style="120" customWidth="1"/>
    <col min="13052" max="13052" width="13.625" style="120" customWidth="1"/>
    <col min="13053" max="13053" width="18.5" style="120" customWidth="1"/>
    <col min="13054" max="13054" width="15.625" style="120" customWidth="1"/>
    <col min="13055" max="13055" width="16" style="120" customWidth="1"/>
    <col min="13056" max="13056" width="10.125" style="120" bestFit="1" customWidth="1"/>
    <col min="13057" max="13058" width="8.5" style="120" customWidth="1"/>
    <col min="13059" max="13059" width="9.5" style="120" customWidth="1"/>
    <col min="13060" max="13060" width="8.625" style="120" customWidth="1"/>
    <col min="13061" max="13061" width="7.875" style="120" customWidth="1"/>
    <col min="13062" max="13062" width="5.875" style="120" customWidth="1"/>
    <col min="13063" max="13063" width="11.75" style="120" customWidth="1"/>
    <col min="13064" max="13064" width="12.75" style="120" customWidth="1"/>
    <col min="13065" max="13065" width="15.5" style="120" customWidth="1"/>
    <col min="13066" max="13066" width="21.5" style="120" customWidth="1"/>
    <col min="13067" max="13067" width="8.875" style="120" customWidth="1"/>
    <col min="13068" max="13068" width="9.25" style="120" customWidth="1"/>
    <col min="13069" max="13069" width="33.375" style="120" customWidth="1"/>
    <col min="13070" max="13070" width="14.875" style="120" customWidth="1"/>
    <col min="13071" max="13071" width="33.5" style="120" customWidth="1"/>
    <col min="13072" max="13072" width="6" style="120" customWidth="1"/>
    <col min="13073" max="13073" width="8" style="120" customWidth="1"/>
    <col min="13074" max="13074" width="12" style="120" customWidth="1"/>
    <col min="13075" max="13304" width="8" style="120" customWidth="1"/>
    <col min="13305" max="13305" width="9" style="120"/>
    <col min="13306" max="13306" width="7" style="120" customWidth="1"/>
    <col min="13307" max="13307" width="26.25" style="120" customWidth="1"/>
    <col min="13308" max="13308" width="13.625" style="120" customWidth="1"/>
    <col min="13309" max="13309" width="18.5" style="120" customWidth="1"/>
    <col min="13310" max="13310" width="15.625" style="120" customWidth="1"/>
    <col min="13311" max="13311" width="16" style="120" customWidth="1"/>
    <col min="13312" max="13312" width="10.125" style="120" bestFit="1" customWidth="1"/>
    <col min="13313" max="13314" width="8.5" style="120" customWidth="1"/>
    <col min="13315" max="13315" width="9.5" style="120" customWidth="1"/>
    <col min="13316" max="13316" width="8.625" style="120" customWidth="1"/>
    <col min="13317" max="13317" width="7.875" style="120" customWidth="1"/>
    <col min="13318" max="13318" width="5.875" style="120" customWidth="1"/>
    <col min="13319" max="13319" width="11.75" style="120" customWidth="1"/>
    <col min="13320" max="13320" width="12.75" style="120" customWidth="1"/>
    <col min="13321" max="13321" width="15.5" style="120" customWidth="1"/>
    <col min="13322" max="13322" width="21.5" style="120" customWidth="1"/>
    <col min="13323" max="13323" width="8.875" style="120" customWidth="1"/>
    <col min="13324" max="13324" width="9.25" style="120" customWidth="1"/>
    <col min="13325" max="13325" width="33.375" style="120" customWidth="1"/>
    <col min="13326" max="13326" width="14.875" style="120" customWidth="1"/>
    <col min="13327" max="13327" width="33.5" style="120" customWidth="1"/>
    <col min="13328" max="13328" width="6" style="120" customWidth="1"/>
    <col min="13329" max="13329" width="8" style="120" customWidth="1"/>
    <col min="13330" max="13330" width="12" style="120" customWidth="1"/>
    <col min="13331" max="13560" width="8" style="120" customWidth="1"/>
    <col min="13561" max="13561" width="9" style="120"/>
    <col min="13562" max="13562" width="7" style="120" customWidth="1"/>
    <col min="13563" max="13563" width="26.25" style="120" customWidth="1"/>
    <col min="13564" max="13564" width="13.625" style="120" customWidth="1"/>
    <col min="13565" max="13565" width="18.5" style="120" customWidth="1"/>
    <col min="13566" max="13566" width="15.625" style="120" customWidth="1"/>
    <col min="13567" max="13567" width="16" style="120" customWidth="1"/>
    <col min="13568" max="13568" width="10.125" style="120" bestFit="1" customWidth="1"/>
    <col min="13569" max="13570" width="8.5" style="120" customWidth="1"/>
    <col min="13571" max="13571" width="9.5" style="120" customWidth="1"/>
    <col min="13572" max="13572" width="8.625" style="120" customWidth="1"/>
    <col min="13573" max="13573" width="7.875" style="120" customWidth="1"/>
    <col min="13574" max="13574" width="5.875" style="120" customWidth="1"/>
    <col min="13575" max="13575" width="11.75" style="120" customWidth="1"/>
    <col min="13576" max="13576" width="12.75" style="120" customWidth="1"/>
    <col min="13577" max="13577" width="15.5" style="120" customWidth="1"/>
    <col min="13578" max="13578" width="21.5" style="120" customWidth="1"/>
    <col min="13579" max="13579" width="8.875" style="120" customWidth="1"/>
    <col min="13580" max="13580" width="9.25" style="120" customWidth="1"/>
    <col min="13581" max="13581" width="33.375" style="120" customWidth="1"/>
    <col min="13582" max="13582" width="14.875" style="120" customWidth="1"/>
    <col min="13583" max="13583" width="33.5" style="120" customWidth="1"/>
    <col min="13584" max="13584" width="6" style="120" customWidth="1"/>
    <col min="13585" max="13585" width="8" style="120" customWidth="1"/>
    <col min="13586" max="13586" width="12" style="120" customWidth="1"/>
    <col min="13587" max="13816" width="8" style="120" customWidth="1"/>
    <col min="13817" max="13817" width="9" style="120"/>
    <col min="13818" max="13818" width="7" style="120" customWidth="1"/>
    <col min="13819" max="13819" width="26.25" style="120" customWidth="1"/>
    <col min="13820" max="13820" width="13.625" style="120" customWidth="1"/>
    <col min="13821" max="13821" width="18.5" style="120" customWidth="1"/>
    <col min="13822" max="13822" width="15.625" style="120" customWidth="1"/>
    <col min="13823" max="13823" width="16" style="120" customWidth="1"/>
    <col min="13824" max="13824" width="10.125" style="120" bestFit="1" customWidth="1"/>
    <col min="13825" max="13826" width="8.5" style="120" customWidth="1"/>
    <col min="13827" max="13827" width="9.5" style="120" customWidth="1"/>
    <col min="13828" max="13828" width="8.625" style="120" customWidth="1"/>
    <col min="13829" max="13829" width="7.875" style="120" customWidth="1"/>
    <col min="13830" max="13830" width="5.875" style="120" customWidth="1"/>
    <col min="13831" max="13831" width="11.75" style="120" customWidth="1"/>
    <col min="13832" max="13832" width="12.75" style="120" customWidth="1"/>
    <col min="13833" max="13833" width="15.5" style="120" customWidth="1"/>
    <col min="13834" max="13834" width="21.5" style="120" customWidth="1"/>
    <col min="13835" max="13835" width="8.875" style="120" customWidth="1"/>
    <col min="13836" max="13836" width="9.25" style="120" customWidth="1"/>
    <col min="13837" max="13837" width="33.375" style="120" customWidth="1"/>
    <col min="13838" max="13838" width="14.875" style="120" customWidth="1"/>
    <col min="13839" max="13839" width="33.5" style="120" customWidth="1"/>
    <col min="13840" max="13840" width="6" style="120" customWidth="1"/>
    <col min="13841" max="13841" width="8" style="120" customWidth="1"/>
    <col min="13842" max="13842" width="12" style="120" customWidth="1"/>
    <col min="13843" max="14072" width="8" style="120" customWidth="1"/>
    <col min="14073" max="14073" width="9" style="120"/>
    <col min="14074" max="14074" width="7" style="120" customWidth="1"/>
    <col min="14075" max="14075" width="26.25" style="120" customWidth="1"/>
    <col min="14076" max="14076" width="13.625" style="120" customWidth="1"/>
    <col min="14077" max="14077" width="18.5" style="120" customWidth="1"/>
    <col min="14078" max="14078" width="15.625" style="120" customWidth="1"/>
    <col min="14079" max="14079" width="16" style="120" customWidth="1"/>
    <col min="14080" max="14080" width="10.125" style="120" bestFit="1" customWidth="1"/>
    <col min="14081" max="14082" width="8.5" style="120" customWidth="1"/>
    <col min="14083" max="14083" width="9.5" style="120" customWidth="1"/>
    <col min="14084" max="14084" width="8.625" style="120" customWidth="1"/>
    <col min="14085" max="14085" width="7.875" style="120" customWidth="1"/>
    <col min="14086" max="14086" width="5.875" style="120" customWidth="1"/>
    <col min="14087" max="14087" width="11.75" style="120" customWidth="1"/>
    <col min="14088" max="14088" width="12.75" style="120" customWidth="1"/>
    <col min="14089" max="14089" width="15.5" style="120" customWidth="1"/>
    <col min="14090" max="14090" width="21.5" style="120" customWidth="1"/>
    <col min="14091" max="14091" width="8.875" style="120" customWidth="1"/>
    <col min="14092" max="14092" width="9.25" style="120" customWidth="1"/>
    <col min="14093" max="14093" width="33.375" style="120" customWidth="1"/>
    <col min="14094" max="14094" width="14.875" style="120" customWidth="1"/>
    <col min="14095" max="14095" width="33.5" style="120" customWidth="1"/>
    <col min="14096" max="14096" width="6" style="120" customWidth="1"/>
    <col min="14097" max="14097" width="8" style="120" customWidth="1"/>
    <col min="14098" max="14098" width="12" style="120" customWidth="1"/>
    <col min="14099" max="14328" width="8" style="120" customWidth="1"/>
    <col min="14329" max="14329" width="9" style="120"/>
    <col min="14330" max="14330" width="7" style="120" customWidth="1"/>
    <col min="14331" max="14331" width="26.25" style="120" customWidth="1"/>
    <col min="14332" max="14332" width="13.625" style="120" customWidth="1"/>
    <col min="14333" max="14333" width="18.5" style="120" customWidth="1"/>
    <col min="14334" max="14334" width="15.625" style="120" customWidth="1"/>
    <col min="14335" max="14335" width="16" style="120" customWidth="1"/>
    <col min="14336" max="14336" width="10.125" style="120" bestFit="1" customWidth="1"/>
    <col min="14337" max="14338" width="8.5" style="120" customWidth="1"/>
    <col min="14339" max="14339" width="9.5" style="120" customWidth="1"/>
    <col min="14340" max="14340" width="8.625" style="120" customWidth="1"/>
    <col min="14341" max="14341" width="7.875" style="120" customWidth="1"/>
    <col min="14342" max="14342" width="5.875" style="120" customWidth="1"/>
    <col min="14343" max="14343" width="11.75" style="120" customWidth="1"/>
    <col min="14344" max="14344" width="12.75" style="120" customWidth="1"/>
    <col min="14345" max="14345" width="15.5" style="120" customWidth="1"/>
    <col min="14346" max="14346" width="21.5" style="120" customWidth="1"/>
    <col min="14347" max="14347" width="8.875" style="120" customWidth="1"/>
    <col min="14348" max="14348" width="9.25" style="120" customWidth="1"/>
    <col min="14349" max="14349" width="33.375" style="120" customWidth="1"/>
    <col min="14350" max="14350" width="14.875" style="120" customWidth="1"/>
    <col min="14351" max="14351" width="33.5" style="120" customWidth="1"/>
    <col min="14352" max="14352" width="6" style="120" customWidth="1"/>
    <col min="14353" max="14353" width="8" style="120" customWidth="1"/>
    <col min="14354" max="14354" width="12" style="120" customWidth="1"/>
    <col min="14355" max="14584" width="8" style="120" customWidth="1"/>
    <col min="14585" max="14585" width="9" style="120"/>
    <col min="14586" max="14586" width="7" style="120" customWidth="1"/>
    <col min="14587" max="14587" width="26.25" style="120" customWidth="1"/>
    <col min="14588" max="14588" width="13.625" style="120" customWidth="1"/>
    <col min="14589" max="14589" width="18.5" style="120" customWidth="1"/>
    <col min="14590" max="14590" width="15.625" style="120" customWidth="1"/>
    <col min="14591" max="14591" width="16" style="120" customWidth="1"/>
    <col min="14592" max="14592" width="10.125" style="120" bestFit="1" customWidth="1"/>
    <col min="14593" max="14594" width="8.5" style="120" customWidth="1"/>
    <col min="14595" max="14595" width="9.5" style="120" customWidth="1"/>
    <col min="14596" max="14596" width="8.625" style="120" customWidth="1"/>
    <col min="14597" max="14597" width="7.875" style="120" customWidth="1"/>
    <col min="14598" max="14598" width="5.875" style="120" customWidth="1"/>
    <col min="14599" max="14599" width="11.75" style="120" customWidth="1"/>
    <col min="14600" max="14600" width="12.75" style="120" customWidth="1"/>
    <col min="14601" max="14601" width="15.5" style="120" customWidth="1"/>
    <col min="14602" max="14602" width="21.5" style="120" customWidth="1"/>
    <col min="14603" max="14603" width="8.875" style="120" customWidth="1"/>
    <col min="14604" max="14604" width="9.25" style="120" customWidth="1"/>
    <col min="14605" max="14605" width="33.375" style="120" customWidth="1"/>
    <col min="14606" max="14606" width="14.875" style="120" customWidth="1"/>
    <col min="14607" max="14607" width="33.5" style="120" customWidth="1"/>
    <col min="14608" max="14608" width="6" style="120" customWidth="1"/>
    <col min="14609" max="14609" width="8" style="120" customWidth="1"/>
    <col min="14610" max="14610" width="12" style="120" customWidth="1"/>
    <col min="14611" max="14840" width="8" style="120" customWidth="1"/>
    <col min="14841" max="14841" width="9" style="120"/>
    <col min="14842" max="14842" width="7" style="120" customWidth="1"/>
    <col min="14843" max="14843" width="26.25" style="120" customWidth="1"/>
    <col min="14844" max="14844" width="13.625" style="120" customWidth="1"/>
    <col min="14845" max="14845" width="18.5" style="120" customWidth="1"/>
    <col min="14846" max="14846" width="15.625" style="120" customWidth="1"/>
    <col min="14847" max="14847" width="16" style="120" customWidth="1"/>
    <col min="14848" max="14848" width="10.125" style="120" bestFit="1" customWidth="1"/>
    <col min="14849" max="14850" width="8.5" style="120" customWidth="1"/>
    <col min="14851" max="14851" width="9.5" style="120" customWidth="1"/>
    <col min="14852" max="14852" width="8.625" style="120" customWidth="1"/>
    <col min="14853" max="14853" width="7.875" style="120" customWidth="1"/>
    <col min="14854" max="14854" width="5.875" style="120" customWidth="1"/>
    <col min="14855" max="14855" width="11.75" style="120" customWidth="1"/>
    <col min="14856" max="14856" width="12.75" style="120" customWidth="1"/>
    <col min="14857" max="14857" width="15.5" style="120" customWidth="1"/>
    <col min="14858" max="14858" width="21.5" style="120" customWidth="1"/>
    <col min="14859" max="14859" width="8.875" style="120" customWidth="1"/>
    <col min="14860" max="14860" width="9.25" style="120" customWidth="1"/>
    <col min="14861" max="14861" width="33.375" style="120" customWidth="1"/>
    <col min="14862" max="14862" width="14.875" style="120" customWidth="1"/>
    <col min="14863" max="14863" width="33.5" style="120" customWidth="1"/>
    <col min="14864" max="14864" width="6" style="120" customWidth="1"/>
    <col min="14865" max="14865" width="8" style="120" customWidth="1"/>
    <col min="14866" max="14866" width="12" style="120" customWidth="1"/>
    <col min="14867" max="15096" width="8" style="120" customWidth="1"/>
    <col min="15097" max="15097" width="9" style="120"/>
    <col min="15098" max="15098" width="7" style="120" customWidth="1"/>
    <col min="15099" max="15099" width="26.25" style="120" customWidth="1"/>
    <col min="15100" max="15100" width="13.625" style="120" customWidth="1"/>
    <col min="15101" max="15101" width="18.5" style="120" customWidth="1"/>
    <col min="15102" max="15102" width="15.625" style="120" customWidth="1"/>
    <col min="15103" max="15103" width="16" style="120" customWidth="1"/>
    <col min="15104" max="15104" width="10.125" style="120" bestFit="1" customWidth="1"/>
    <col min="15105" max="15106" width="8.5" style="120" customWidth="1"/>
    <col min="15107" max="15107" width="9.5" style="120" customWidth="1"/>
    <col min="15108" max="15108" width="8.625" style="120" customWidth="1"/>
    <col min="15109" max="15109" width="7.875" style="120" customWidth="1"/>
    <col min="15110" max="15110" width="5.875" style="120" customWidth="1"/>
    <col min="15111" max="15111" width="11.75" style="120" customWidth="1"/>
    <col min="15112" max="15112" width="12.75" style="120" customWidth="1"/>
    <col min="15113" max="15113" width="15.5" style="120" customWidth="1"/>
    <col min="15114" max="15114" width="21.5" style="120" customWidth="1"/>
    <col min="15115" max="15115" width="8.875" style="120" customWidth="1"/>
    <col min="15116" max="15116" width="9.25" style="120" customWidth="1"/>
    <col min="15117" max="15117" width="33.375" style="120" customWidth="1"/>
    <col min="15118" max="15118" width="14.875" style="120" customWidth="1"/>
    <col min="15119" max="15119" width="33.5" style="120" customWidth="1"/>
    <col min="15120" max="15120" width="6" style="120" customWidth="1"/>
    <col min="15121" max="15121" width="8" style="120" customWidth="1"/>
    <col min="15122" max="15122" width="12" style="120" customWidth="1"/>
    <col min="15123" max="15352" width="8" style="120" customWidth="1"/>
    <col min="15353" max="15353" width="9" style="120"/>
    <col min="15354" max="15354" width="7" style="120" customWidth="1"/>
    <col min="15355" max="15355" width="26.25" style="120" customWidth="1"/>
    <col min="15356" max="15356" width="13.625" style="120" customWidth="1"/>
    <col min="15357" max="15357" width="18.5" style="120" customWidth="1"/>
    <col min="15358" max="15358" width="15.625" style="120" customWidth="1"/>
    <col min="15359" max="15359" width="16" style="120" customWidth="1"/>
    <col min="15360" max="15360" width="10.125" style="120" bestFit="1" customWidth="1"/>
    <col min="15361" max="15362" width="8.5" style="120" customWidth="1"/>
    <col min="15363" max="15363" width="9.5" style="120" customWidth="1"/>
    <col min="15364" max="15364" width="8.625" style="120" customWidth="1"/>
    <col min="15365" max="15365" width="7.875" style="120" customWidth="1"/>
    <col min="15366" max="15366" width="5.875" style="120" customWidth="1"/>
    <col min="15367" max="15367" width="11.75" style="120" customWidth="1"/>
    <col min="15368" max="15368" width="12.75" style="120" customWidth="1"/>
    <col min="15369" max="15369" width="15.5" style="120" customWidth="1"/>
    <col min="15370" max="15370" width="21.5" style="120" customWidth="1"/>
    <col min="15371" max="15371" width="8.875" style="120" customWidth="1"/>
    <col min="15372" max="15372" width="9.25" style="120" customWidth="1"/>
    <col min="15373" max="15373" width="33.375" style="120" customWidth="1"/>
    <col min="15374" max="15374" width="14.875" style="120" customWidth="1"/>
    <col min="15375" max="15375" width="33.5" style="120" customWidth="1"/>
    <col min="15376" max="15376" width="6" style="120" customWidth="1"/>
    <col min="15377" max="15377" width="8" style="120" customWidth="1"/>
    <col min="15378" max="15378" width="12" style="120" customWidth="1"/>
    <col min="15379" max="15608" width="8" style="120" customWidth="1"/>
    <col min="15609" max="15609" width="9" style="120"/>
    <col min="15610" max="15610" width="7" style="120" customWidth="1"/>
    <col min="15611" max="15611" width="26.25" style="120" customWidth="1"/>
    <col min="15612" max="15612" width="13.625" style="120" customWidth="1"/>
    <col min="15613" max="15613" width="18.5" style="120" customWidth="1"/>
    <col min="15614" max="15614" width="15.625" style="120" customWidth="1"/>
    <col min="15615" max="15615" width="16" style="120" customWidth="1"/>
    <col min="15616" max="15616" width="10.125" style="120" bestFit="1" customWidth="1"/>
    <col min="15617" max="15618" width="8.5" style="120" customWidth="1"/>
    <col min="15619" max="15619" width="9.5" style="120" customWidth="1"/>
    <col min="15620" max="15620" width="8.625" style="120" customWidth="1"/>
    <col min="15621" max="15621" width="7.875" style="120" customWidth="1"/>
    <col min="15622" max="15622" width="5.875" style="120" customWidth="1"/>
    <col min="15623" max="15623" width="11.75" style="120" customWidth="1"/>
    <col min="15624" max="15624" width="12.75" style="120" customWidth="1"/>
    <col min="15625" max="15625" width="15.5" style="120" customWidth="1"/>
    <col min="15626" max="15626" width="21.5" style="120" customWidth="1"/>
    <col min="15627" max="15627" width="8.875" style="120" customWidth="1"/>
    <col min="15628" max="15628" width="9.25" style="120" customWidth="1"/>
    <col min="15629" max="15629" width="33.375" style="120" customWidth="1"/>
    <col min="15630" max="15630" width="14.875" style="120" customWidth="1"/>
    <col min="15631" max="15631" width="33.5" style="120" customWidth="1"/>
    <col min="15632" max="15632" width="6" style="120" customWidth="1"/>
    <col min="15633" max="15633" width="8" style="120" customWidth="1"/>
    <col min="15634" max="15634" width="12" style="120" customWidth="1"/>
    <col min="15635" max="15864" width="8" style="120" customWidth="1"/>
    <col min="15865" max="15865" width="9" style="120"/>
    <col min="15866" max="15866" width="7" style="120" customWidth="1"/>
    <col min="15867" max="15867" width="26.25" style="120" customWidth="1"/>
    <col min="15868" max="15868" width="13.625" style="120" customWidth="1"/>
    <col min="15869" max="15869" width="18.5" style="120" customWidth="1"/>
    <col min="15870" max="15870" width="15.625" style="120" customWidth="1"/>
    <col min="15871" max="15871" width="16" style="120" customWidth="1"/>
    <col min="15872" max="15872" width="10.125" style="120" bestFit="1" customWidth="1"/>
    <col min="15873" max="15874" width="8.5" style="120" customWidth="1"/>
    <col min="15875" max="15875" width="9.5" style="120" customWidth="1"/>
    <col min="15876" max="15876" width="8.625" style="120" customWidth="1"/>
    <col min="15877" max="15877" width="7.875" style="120" customWidth="1"/>
    <col min="15878" max="15878" width="5.875" style="120" customWidth="1"/>
    <col min="15879" max="15879" width="11.75" style="120" customWidth="1"/>
    <col min="15880" max="15880" width="12.75" style="120" customWidth="1"/>
    <col min="15881" max="15881" width="15.5" style="120" customWidth="1"/>
    <col min="15882" max="15882" width="21.5" style="120" customWidth="1"/>
    <col min="15883" max="15883" width="8.875" style="120" customWidth="1"/>
    <col min="15884" max="15884" width="9.25" style="120" customWidth="1"/>
    <col min="15885" max="15885" width="33.375" style="120" customWidth="1"/>
    <col min="15886" max="15886" width="14.875" style="120" customWidth="1"/>
    <col min="15887" max="15887" width="33.5" style="120" customWidth="1"/>
    <col min="15888" max="15888" width="6" style="120" customWidth="1"/>
    <col min="15889" max="15889" width="8" style="120" customWidth="1"/>
    <col min="15890" max="15890" width="12" style="120" customWidth="1"/>
    <col min="15891" max="16120" width="8" style="120" customWidth="1"/>
    <col min="16121" max="16121" width="9" style="120"/>
    <col min="16122" max="16122" width="7" style="120" customWidth="1"/>
    <col min="16123" max="16123" width="26.25" style="120" customWidth="1"/>
    <col min="16124" max="16124" width="13.625" style="120" customWidth="1"/>
    <col min="16125" max="16125" width="18.5" style="120" customWidth="1"/>
    <col min="16126" max="16126" width="15.625" style="120" customWidth="1"/>
    <col min="16127" max="16127" width="16" style="120" customWidth="1"/>
    <col min="16128" max="16128" width="10.125" style="120" bestFit="1" customWidth="1"/>
    <col min="16129" max="16130" width="8.5" style="120" customWidth="1"/>
    <col min="16131" max="16131" width="9.5" style="120" customWidth="1"/>
    <col min="16132" max="16132" width="8.625" style="120" customWidth="1"/>
    <col min="16133" max="16133" width="7.875" style="120" customWidth="1"/>
    <col min="16134" max="16134" width="5.875" style="120" customWidth="1"/>
    <col min="16135" max="16135" width="11.75" style="120" customWidth="1"/>
    <col min="16136" max="16136" width="12.75" style="120" customWidth="1"/>
    <col min="16137" max="16137" width="15.5" style="120" customWidth="1"/>
    <col min="16138" max="16138" width="21.5" style="120" customWidth="1"/>
    <col min="16139" max="16139" width="8.875" style="120" customWidth="1"/>
    <col min="16140" max="16140" width="9.25" style="120" customWidth="1"/>
    <col min="16141" max="16141" width="33.375" style="120" customWidth="1"/>
    <col min="16142" max="16142" width="14.875" style="120" customWidth="1"/>
    <col min="16143" max="16143" width="33.5" style="120" customWidth="1"/>
    <col min="16144" max="16144" width="6" style="120" customWidth="1"/>
    <col min="16145" max="16145" width="8" style="120" customWidth="1"/>
    <col min="16146" max="16146" width="12" style="120" customWidth="1"/>
    <col min="16147" max="16376" width="8" style="120" customWidth="1"/>
    <col min="16377" max="16384" width="9" style="120"/>
  </cols>
  <sheetData>
    <row r="1" spans="1:20" ht="18" customHeight="1">
      <c r="B1" s="620" t="s">
        <v>108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</row>
    <row r="2" spans="1:20" ht="18" customHeight="1">
      <c r="B2" s="620" t="s">
        <v>109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</row>
    <row r="3" spans="1:20" ht="18" customHeight="1">
      <c r="B3" s="620" t="s">
        <v>2</v>
      </c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</row>
    <row r="4" spans="1:20" ht="18" customHeight="1">
      <c r="A4" s="91" t="s">
        <v>802</v>
      </c>
      <c r="C4" s="121"/>
      <c r="D4" s="121"/>
      <c r="E4" s="122" t="s">
        <v>4</v>
      </c>
      <c r="F4" s="123"/>
      <c r="G4" s="123"/>
      <c r="H4" s="123"/>
      <c r="I4" s="123"/>
      <c r="J4" s="124"/>
      <c r="K4" s="123"/>
      <c r="L4" s="123"/>
      <c r="M4" s="123"/>
      <c r="N4" s="125"/>
      <c r="O4" s="123"/>
      <c r="P4" s="123"/>
      <c r="Q4" s="123"/>
      <c r="R4" s="123"/>
      <c r="S4" s="123"/>
      <c r="T4" s="126"/>
    </row>
    <row r="5" spans="1:20" ht="18" customHeight="1">
      <c r="A5" s="91" t="s">
        <v>803</v>
      </c>
      <c r="C5" s="121"/>
      <c r="D5" s="121"/>
      <c r="E5" s="122" t="s">
        <v>6</v>
      </c>
      <c r="F5" s="123"/>
      <c r="G5" s="123"/>
      <c r="H5" s="123"/>
      <c r="I5" s="123"/>
      <c r="J5" s="124"/>
      <c r="K5" s="123"/>
      <c r="L5" s="123"/>
      <c r="M5" s="123"/>
      <c r="N5" s="125"/>
      <c r="O5" s="123"/>
      <c r="P5" s="123"/>
      <c r="Q5" s="123"/>
      <c r="R5" s="123"/>
      <c r="S5" s="123"/>
      <c r="T5" s="127"/>
    </row>
    <row r="6" spans="1:20" ht="15.95" customHeight="1">
      <c r="B6" s="128"/>
      <c r="C6" s="128"/>
      <c r="D6" s="128"/>
      <c r="E6" s="129"/>
      <c r="F6" s="128"/>
      <c r="G6" s="128"/>
      <c r="H6" s="128"/>
      <c r="I6" s="128"/>
      <c r="J6" s="130"/>
      <c r="K6" s="129"/>
      <c r="L6" s="128"/>
      <c r="M6" s="128"/>
      <c r="N6" s="128"/>
      <c r="O6" s="128"/>
      <c r="P6" s="128"/>
      <c r="Q6" s="128"/>
      <c r="R6" s="128"/>
      <c r="S6" s="128"/>
      <c r="T6" s="131"/>
    </row>
    <row r="7" spans="1:20" ht="15.95" customHeight="1">
      <c r="A7" s="616" t="s">
        <v>110</v>
      </c>
      <c r="B7" s="616" t="s">
        <v>111</v>
      </c>
      <c r="C7" s="616" t="s">
        <v>112</v>
      </c>
      <c r="D7" s="617" t="s">
        <v>113</v>
      </c>
      <c r="E7" s="616" t="s">
        <v>114</v>
      </c>
      <c r="F7" s="616"/>
      <c r="G7" s="616" t="s">
        <v>115</v>
      </c>
      <c r="H7" s="616"/>
      <c r="I7" s="616" t="s">
        <v>116</v>
      </c>
      <c r="J7" s="616"/>
      <c r="K7" s="616"/>
      <c r="L7" s="616" t="s">
        <v>117</v>
      </c>
      <c r="M7" s="616"/>
      <c r="N7" s="621" t="s">
        <v>118</v>
      </c>
      <c r="O7" s="621"/>
      <c r="P7" s="616" t="s">
        <v>119</v>
      </c>
      <c r="Q7" s="616" t="s">
        <v>120</v>
      </c>
      <c r="R7" s="617" t="s">
        <v>121</v>
      </c>
      <c r="S7" s="619" t="s">
        <v>122</v>
      </c>
      <c r="T7" s="616" t="s">
        <v>18</v>
      </c>
    </row>
    <row r="8" spans="1:20" ht="15.95" customHeight="1">
      <c r="A8" s="616"/>
      <c r="B8" s="616"/>
      <c r="C8" s="616"/>
      <c r="D8" s="618"/>
      <c r="E8" s="616"/>
      <c r="F8" s="616"/>
      <c r="G8" s="616"/>
      <c r="H8" s="616"/>
      <c r="I8" s="616"/>
      <c r="J8" s="616"/>
      <c r="K8" s="616"/>
      <c r="L8" s="616"/>
      <c r="M8" s="616"/>
      <c r="N8" s="621"/>
      <c r="O8" s="621"/>
      <c r="P8" s="616"/>
      <c r="Q8" s="616"/>
      <c r="R8" s="618"/>
      <c r="S8" s="619"/>
      <c r="T8" s="616"/>
    </row>
    <row r="9" spans="1:20" ht="15.95" customHeight="1">
      <c r="A9" s="617"/>
      <c r="B9" s="616"/>
      <c r="C9" s="616"/>
      <c r="D9" s="622"/>
      <c r="E9" s="133" t="s">
        <v>123</v>
      </c>
      <c r="F9" s="133" t="s">
        <v>124</v>
      </c>
      <c r="G9" s="133" t="s">
        <v>125</v>
      </c>
      <c r="H9" s="133" t="s">
        <v>126</v>
      </c>
      <c r="I9" s="133" t="s">
        <v>127</v>
      </c>
      <c r="J9" s="133" t="s">
        <v>128</v>
      </c>
      <c r="K9" s="133" t="s">
        <v>129</v>
      </c>
      <c r="L9" s="133" t="s">
        <v>130</v>
      </c>
      <c r="M9" s="133" t="s">
        <v>131</v>
      </c>
      <c r="N9" s="621"/>
      <c r="O9" s="621"/>
      <c r="P9" s="616"/>
      <c r="Q9" s="616"/>
      <c r="R9" s="132" t="s">
        <v>132</v>
      </c>
      <c r="S9" s="619"/>
      <c r="T9" s="616"/>
    </row>
    <row r="10" spans="1:20" s="136" customFormat="1" ht="15.95" customHeight="1">
      <c r="A10" s="134" t="s">
        <v>26</v>
      </c>
      <c r="B10" s="135" t="s">
        <v>27</v>
      </c>
      <c r="C10" s="135" t="s">
        <v>28</v>
      </c>
      <c r="D10" s="135" t="s">
        <v>29</v>
      </c>
      <c r="E10" s="135" t="s">
        <v>30</v>
      </c>
      <c r="F10" s="135" t="s">
        <v>84</v>
      </c>
      <c r="G10" s="135" t="s">
        <v>31</v>
      </c>
      <c r="H10" s="135" t="s">
        <v>32</v>
      </c>
      <c r="I10" s="135" t="s">
        <v>33</v>
      </c>
      <c r="J10" s="135" t="s">
        <v>34</v>
      </c>
      <c r="K10" s="135" t="s">
        <v>35</v>
      </c>
      <c r="L10" s="135" t="s">
        <v>36</v>
      </c>
      <c r="M10" s="135" t="s">
        <v>37</v>
      </c>
      <c r="N10" s="135" t="s">
        <v>38</v>
      </c>
      <c r="O10" s="135" t="s">
        <v>39</v>
      </c>
      <c r="P10" s="135" t="s">
        <v>40</v>
      </c>
      <c r="Q10" s="135" t="s">
        <v>85</v>
      </c>
      <c r="R10" s="135" t="s">
        <v>86</v>
      </c>
      <c r="S10" s="135" t="s">
        <v>87</v>
      </c>
      <c r="T10" s="135" t="s">
        <v>88</v>
      </c>
    </row>
    <row r="11" spans="1:20" ht="12.75">
      <c r="B11" s="137"/>
      <c r="C11" s="138"/>
      <c r="D11" s="138"/>
      <c r="E11" s="139"/>
      <c r="F11" s="140"/>
      <c r="G11" s="138"/>
      <c r="H11" s="141"/>
      <c r="I11" s="139"/>
      <c r="J11" s="138"/>
      <c r="K11" s="139"/>
      <c r="L11" s="139"/>
      <c r="M11" s="139"/>
      <c r="N11" s="142"/>
      <c r="O11" s="141"/>
      <c r="P11" s="139"/>
      <c r="Q11" s="139"/>
      <c r="R11" s="143"/>
      <c r="S11" s="144"/>
      <c r="T11" s="445"/>
    </row>
    <row r="12" spans="1:20" ht="12.75">
      <c r="A12" s="120">
        <v>1</v>
      </c>
      <c r="B12" s="145"/>
      <c r="C12" s="146"/>
      <c r="D12" s="146"/>
      <c r="E12" s="147"/>
      <c r="F12" s="148"/>
      <c r="G12" s="146"/>
      <c r="H12" s="149"/>
      <c r="I12" s="147"/>
      <c r="J12" s="146"/>
      <c r="K12" s="147"/>
      <c r="L12" s="147"/>
      <c r="M12" s="147"/>
      <c r="N12" s="150"/>
      <c r="O12" s="149"/>
      <c r="P12" s="147"/>
      <c r="Q12" s="151"/>
      <c r="R12" s="152"/>
      <c r="S12" s="153"/>
      <c r="T12" s="445"/>
    </row>
    <row r="13" spans="1:20" ht="12.75">
      <c r="B13" s="145"/>
      <c r="C13" s="146"/>
      <c r="D13" s="146"/>
      <c r="E13" s="147"/>
      <c r="F13" s="148"/>
      <c r="G13" s="146"/>
      <c r="H13" s="149"/>
      <c r="I13" s="147"/>
      <c r="J13" s="146"/>
      <c r="K13" s="147"/>
      <c r="L13" s="147"/>
      <c r="M13" s="147"/>
      <c r="N13" s="150"/>
      <c r="O13" s="149"/>
      <c r="P13" s="147"/>
      <c r="Q13" s="151"/>
      <c r="R13" s="152"/>
      <c r="S13" s="153"/>
      <c r="T13" s="445"/>
    </row>
    <row r="14" spans="1:20" ht="12.75">
      <c r="B14" s="145"/>
      <c r="C14" s="146"/>
      <c r="D14" s="146"/>
      <c r="E14" s="147"/>
      <c r="F14" s="148"/>
      <c r="G14" s="146"/>
      <c r="H14" s="149"/>
      <c r="I14" s="147"/>
      <c r="J14" s="146"/>
      <c r="K14" s="147"/>
      <c r="L14" s="147"/>
      <c r="M14" s="147"/>
      <c r="N14" s="150"/>
      <c r="O14" s="149" t="s">
        <v>812</v>
      </c>
      <c r="P14" s="147" t="s">
        <v>813</v>
      </c>
      <c r="Q14" s="151" t="s">
        <v>812</v>
      </c>
      <c r="R14" s="152" t="s">
        <v>814</v>
      </c>
      <c r="S14" s="153"/>
      <c r="T14" s="445"/>
    </row>
    <row r="15" spans="1:20" ht="12.75">
      <c r="B15" s="145"/>
      <c r="C15" s="146" t="s">
        <v>804</v>
      </c>
      <c r="D15" s="146" t="s">
        <v>805</v>
      </c>
      <c r="E15" s="147" t="s">
        <v>806</v>
      </c>
      <c r="F15" s="148" t="s">
        <v>805</v>
      </c>
      <c r="G15" s="146" t="s">
        <v>807</v>
      </c>
      <c r="H15" s="149"/>
      <c r="I15" s="147"/>
      <c r="J15" s="146"/>
      <c r="K15" s="147"/>
      <c r="L15" s="147"/>
      <c r="M15" s="147"/>
      <c r="N15" s="150"/>
      <c r="O15" s="149"/>
      <c r="P15" s="147"/>
      <c r="Q15" s="151"/>
      <c r="R15" s="152"/>
      <c r="S15" s="153"/>
      <c r="T15" s="445"/>
    </row>
    <row r="16" spans="1:20" ht="12.75">
      <c r="B16" s="145"/>
      <c r="C16" s="146"/>
      <c r="D16" s="146"/>
      <c r="E16" s="147"/>
      <c r="F16" s="148"/>
      <c r="G16" s="146"/>
      <c r="H16" s="149"/>
      <c r="I16" s="147"/>
      <c r="J16" s="146"/>
      <c r="K16" s="147"/>
      <c r="L16" s="147"/>
      <c r="M16" s="147"/>
      <c r="N16" s="150"/>
      <c r="O16" s="149"/>
      <c r="P16" s="147"/>
      <c r="Q16" s="151"/>
      <c r="R16" s="152"/>
      <c r="S16" s="153"/>
      <c r="T16" s="445"/>
    </row>
    <row r="17" spans="1:20" ht="12.75">
      <c r="B17" s="145"/>
      <c r="C17" s="146"/>
      <c r="D17" s="146"/>
      <c r="E17" s="147"/>
      <c r="F17" s="148"/>
      <c r="G17" s="146"/>
      <c r="H17" s="149"/>
      <c r="I17" s="146"/>
      <c r="J17" s="146"/>
      <c r="K17" s="147"/>
      <c r="L17" s="147"/>
      <c r="M17" s="147"/>
      <c r="N17" s="150"/>
      <c r="O17" s="149"/>
      <c r="P17" s="147"/>
      <c r="Q17" s="151"/>
      <c r="R17" s="152"/>
      <c r="S17" s="153"/>
      <c r="T17" s="445"/>
    </row>
    <row r="18" spans="1:20" ht="12.75">
      <c r="B18" s="145"/>
      <c r="C18" s="146"/>
      <c r="D18" s="146"/>
      <c r="E18" s="147"/>
      <c r="F18" s="148"/>
      <c r="G18" s="146"/>
      <c r="H18" s="149"/>
      <c r="I18" s="147"/>
      <c r="J18" s="146"/>
      <c r="K18" s="147"/>
      <c r="L18" s="147"/>
      <c r="M18" s="147"/>
      <c r="N18" s="150"/>
      <c r="O18" s="149"/>
      <c r="P18" s="147"/>
      <c r="Q18" s="151"/>
      <c r="R18" s="152"/>
      <c r="S18" s="153"/>
      <c r="T18" s="445"/>
    </row>
    <row r="19" spans="1:20" ht="12.75">
      <c r="A19" s="435"/>
      <c r="B19" s="436"/>
      <c r="C19" s="437"/>
      <c r="D19" s="437"/>
      <c r="E19" s="438"/>
      <c r="F19" s="439"/>
      <c r="G19" s="437"/>
      <c r="H19" s="440"/>
      <c r="I19" s="438"/>
      <c r="J19" s="437"/>
      <c r="K19" s="438"/>
      <c r="L19" s="438"/>
      <c r="M19" s="438"/>
      <c r="N19" s="441"/>
      <c r="O19" s="440"/>
      <c r="P19" s="438"/>
      <c r="Q19" s="442"/>
      <c r="R19" s="443"/>
      <c r="S19" s="444"/>
      <c r="T19" s="445"/>
    </row>
    <row r="20" spans="1:20" ht="15.95" customHeight="1">
      <c r="S20" s="118">
        <f>SUM(S11:S19)</f>
        <v>0</v>
      </c>
    </row>
    <row r="21" spans="1:20" ht="15.95" customHeight="1">
      <c r="C21" s="154" t="s">
        <v>808</v>
      </c>
      <c r="S21" s="118" t="e">
        <f>S20+'KIB D '!AE20</f>
        <v>#REF!</v>
      </c>
    </row>
    <row r="22" spans="1:20" ht="15.95" customHeight="1">
      <c r="C22" s="154" t="s">
        <v>809</v>
      </c>
      <c r="S22" s="118" t="e">
        <f>S21+'KIB D '!AD20</f>
        <v>#REF!</v>
      </c>
    </row>
    <row r="23" spans="1:20" ht="15.95" customHeight="1">
      <c r="C23" s="154" t="s">
        <v>797</v>
      </c>
    </row>
    <row r="24" spans="1:20" ht="15.95" customHeight="1">
      <c r="C24" s="154"/>
    </row>
    <row r="25" spans="1:20" ht="15.95" customHeight="1">
      <c r="C25" s="154"/>
    </row>
    <row r="26" spans="1:20" ht="15.95" customHeight="1">
      <c r="C26" s="154"/>
    </row>
    <row r="27" spans="1:20" ht="15.95" customHeight="1">
      <c r="C27" s="434" t="s">
        <v>810</v>
      </c>
    </row>
    <row r="28" spans="1:20" ht="15.95" customHeight="1">
      <c r="C28" s="154" t="s">
        <v>811</v>
      </c>
    </row>
    <row r="29" spans="1:20" ht="15.95" customHeight="1">
      <c r="C29" s="154" t="s">
        <v>796</v>
      </c>
    </row>
  </sheetData>
  <autoFilter ref="A10:V19"/>
  <mergeCells count="17">
    <mergeCell ref="A7:A9"/>
    <mergeCell ref="B7:B9"/>
    <mergeCell ref="C7:C9"/>
    <mergeCell ref="D7:D9"/>
    <mergeCell ref="E7:F8"/>
    <mergeCell ref="Q7:Q9"/>
    <mergeCell ref="R7:R8"/>
    <mergeCell ref="S7:S9"/>
    <mergeCell ref="B1:T1"/>
    <mergeCell ref="B2:T2"/>
    <mergeCell ref="B3:T3"/>
    <mergeCell ref="G7:H8"/>
    <mergeCell ref="I7:K8"/>
    <mergeCell ref="T7:T9"/>
    <mergeCell ref="L7:M8"/>
    <mergeCell ref="N7:O9"/>
    <mergeCell ref="P7:P9"/>
  </mergeCells>
  <pageMargins left="1.29" right="0.18" top="0.75" bottom="0.75" header="0.3" footer="0.3"/>
  <pageSetup paperSize="5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A13" workbookViewId="0">
      <selection activeCell="C24" sqref="C24:G32"/>
    </sheetView>
  </sheetViews>
  <sheetFormatPr defaultRowHeight="15.95" customHeight="1"/>
  <cols>
    <col min="1" max="1" width="4.375" style="157" customWidth="1"/>
    <col min="2" max="2" width="5.125" style="157" customWidth="1"/>
    <col min="3" max="3" width="17.125" style="157" customWidth="1"/>
    <col min="4" max="4" width="9.875" style="189" customWidth="1"/>
    <col min="5" max="5" width="8.375" style="190" customWidth="1"/>
    <col min="6" max="6" width="9.625" style="157" customWidth="1"/>
    <col min="7" max="7" width="9.125" style="157" customWidth="1"/>
    <col min="8" max="8" width="8.625" style="157" customWidth="1"/>
    <col min="9" max="9" width="10.125" style="165" customWidth="1"/>
    <col min="10" max="10" width="17.625" style="157" customWidth="1"/>
    <col min="11" max="11" width="8.375" style="189" customWidth="1"/>
    <col min="12" max="12" width="7.5" style="157" customWidth="1"/>
    <col min="13" max="13" width="9.125" style="157" customWidth="1"/>
    <col min="14" max="14" width="8.625" style="157" customWidth="1"/>
    <col min="15" max="15" width="11.75" style="157" customWidth="1"/>
    <col min="16" max="16" width="9.625" style="189" customWidth="1"/>
    <col min="17" max="17" width="13.375" style="166" customWidth="1"/>
    <col min="18" max="18" width="19.125" style="166" bestFit="1" customWidth="1"/>
    <col min="19" max="19" width="13.875" style="166" customWidth="1"/>
    <col min="20" max="20" width="11.375" style="157" customWidth="1"/>
    <col min="21" max="21" width="15.625" style="166" customWidth="1"/>
    <col min="22" max="234" width="9" style="157"/>
    <col min="235" max="235" width="8" style="157" customWidth="1"/>
    <col min="236" max="236" width="24.75" style="157" customWidth="1"/>
    <col min="237" max="237" width="12.5" style="157" bestFit="1" customWidth="1"/>
    <col min="238" max="238" width="17" style="157" customWidth="1"/>
    <col min="239" max="240" width="9.875" style="157" customWidth="1"/>
    <col min="241" max="241" width="7" style="157" customWidth="1"/>
    <col min="242" max="242" width="9.375" style="157" customWidth="1"/>
    <col min="243" max="243" width="28.375" style="157" customWidth="1"/>
    <col min="244" max="244" width="10.5" style="157" customWidth="1"/>
    <col min="245" max="245" width="27.25" style="157" customWidth="1"/>
    <col min="246" max="246" width="12.25" style="157" customWidth="1"/>
    <col min="247" max="247" width="15.125" style="157" bestFit="1" customWidth="1"/>
    <col min="248" max="248" width="11.75" style="157" customWidth="1"/>
    <col min="249" max="249" width="11.625" style="157" customWidth="1"/>
    <col min="250" max="250" width="18.375" style="157" customWidth="1"/>
    <col min="251" max="251" width="18.5" style="157" customWidth="1"/>
    <col min="252" max="252" width="19" style="157" customWidth="1"/>
    <col min="253" max="253" width="10" style="157" customWidth="1"/>
    <col min="254" max="254" width="28" style="157" customWidth="1"/>
    <col min="255" max="255" width="17.375" style="157" customWidth="1"/>
    <col min="256" max="256" width="20.375" style="157" customWidth="1"/>
    <col min="257" max="257" width="9.375" style="157" bestFit="1" customWidth="1"/>
    <col min="258" max="258" width="11.375" style="157" customWidth="1"/>
    <col min="259" max="259" width="14.5" style="157" customWidth="1"/>
    <col min="260" max="490" width="9" style="157"/>
    <col min="491" max="491" width="8" style="157" customWidth="1"/>
    <col min="492" max="492" width="24.75" style="157" customWidth="1"/>
    <col min="493" max="493" width="12.5" style="157" bestFit="1" customWidth="1"/>
    <col min="494" max="494" width="17" style="157" customWidth="1"/>
    <col min="495" max="496" width="9.875" style="157" customWidth="1"/>
    <col min="497" max="497" width="7" style="157" customWidth="1"/>
    <col min="498" max="498" width="9.375" style="157" customWidth="1"/>
    <col min="499" max="499" width="28.375" style="157" customWidth="1"/>
    <col min="500" max="500" width="10.5" style="157" customWidth="1"/>
    <col min="501" max="501" width="27.25" style="157" customWidth="1"/>
    <col min="502" max="502" width="12.25" style="157" customWidth="1"/>
    <col min="503" max="503" width="15.125" style="157" bestFit="1" customWidth="1"/>
    <col min="504" max="504" width="11.75" style="157" customWidth="1"/>
    <col min="505" max="505" width="11.625" style="157" customWidth="1"/>
    <col min="506" max="506" width="18.375" style="157" customWidth="1"/>
    <col min="507" max="507" width="18.5" style="157" customWidth="1"/>
    <col min="508" max="508" width="19" style="157" customWidth="1"/>
    <col min="509" max="509" width="10" style="157" customWidth="1"/>
    <col min="510" max="510" width="28" style="157" customWidth="1"/>
    <col min="511" max="511" width="17.375" style="157" customWidth="1"/>
    <col min="512" max="512" width="20.375" style="157" customWidth="1"/>
    <col min="513" max="513" width="9.375" style="157" bestFit="1" customWidth="1"/>
    <col min="514" max="514" width="11.375" style="157" customWidth="1"/>
    <col min="515" max="515" width="14.5" style="157" customWidth="1"/>
    <col min="516" max="746" width="9" style="157"/>
    <col min="747" max="747" width="8" style="157" customWidth="1"/>
    <col min="748" max="748" width="24.75" style="157" customWidth="1"/>
    <col min="749" max="749" width="12.5" style="157" bestFit="1" customWidth="1"/>
    <col min="750" max="750" width="17" style="157" customWidth="1"/>
    <col min="751" max="752" width="9.875" style="157" customWidth="1"/>
    <col min="753" max="753" width="7" style="157" customWidth="1"/>
    <col min="754" max="754" width="9.375" style="157" customWidth="1"/>
    <col min="755" max="755" width="28.375" style="157" customWidth="1"/>
    <col min="756" max="756" width="10.5" style="157" customWidth="1"/>
    <col min="757" max="757" width="27.25" style="157" customWidth="1"/>
    <col min="758" max="758" width="12.25" style="157" customWidth="1"/>
    <col min="759" max="759" width="15.125" style="157" bestFit="1" customWidth="1"/>
    <col min="760" max="760" width="11.75" style="157" customWidth="1"/>
    <col min="761" max="761" width="11.625" style="157" customWidth="1"/>
    <col min="762" max="762" width="18.375" style="157" customWidth="1"/>
    <col min="763" max="763" width="18.5" style="157" customWidth="1"/>
    <col min="764" max="764" width="19" style="157" customWidth="1"/>
    <col min="765" max="765" width="10" style="157" customWidth="1"/>
    <col min="766" max="766" width="28" style="157" customWidth="1"/>
    <col min="767" max="767" width="17.375" style="157" customWidth="1"/>
    <col min="768" max="768" width="20.375" style="157" customWidth="1"/>
    <col min="769" max="769" width="9.375" style="157" bestFit="1" customWidth="1"/>
    <col min="770" max="770" width="11.375" style="157" customWidth="1"/>
    <col min="771" max="771" width="14.5" style="157" customWidth="1"/>
    <col min="772" max="1002" width="9" style="157"/>
    <col min="1003" max="1003" width="8" style="157" customWidth="1"/>
    <col min="1004" max="1004" width="24.75" style="157" customWidth="1"/>
    <col min="1005" max="1005" width="12.5" style="157" bestFit="1" customWidth="1"/>
    <col min="1006" max="1006" width="17" style="157" customWidth="1"/>
    <col min="1007" max="1008" width="9.875" style="157" customWidth="1"/>
    <col min="1009" max="1009" width="7" style="157" customWidth="1"/>
    <col min="1010" max="1010" width="9.375" style="157" customWidth="1"/>
    <col min="1011" max="1011" width="28.375" style="157" customWidth="1"/>
    <col min="1012" max="1012" width="10.5" style="157" customWidth="1"/>
    <col min="1013" max="1013" width="27.25" style="157" customWidth="1"/>
    <col min="1014" max="1014" width="12.25" style="157" customWidth="1"/>
    <col min="1015" max="1015" width="15.125" style="157" bestFit="1" customWidth="1"/>
    <col min="1016" max="1016" width="11.75" style="157" customWidth="1"/>
    <col min="1017" max="1017" width="11.625" style="157" customWidth="1"/>
    <col min="1018" max="1018" width="18.375" style="157" customWidth="1"/>
    <col min="1019" max="1019" width="18.5" style="157" customWidth="1"/>
    <col min="1020" max="1020" width="19" style="157" customWidth="1"/>
    <col min="1021" max="1021" width="10" style="157" customWidth="1"/>
    <col min="1022" max="1022" width="28" style="157" customWidth="1"/>
    <col min="1023" max="1023" width="17.375" style="157" customWidth="1"/>
    <col min="1024" max="1024" width="20.375" style="157" customWidth="1"/>
    <col min="1025" max="1025" width="9.375" style="157" bestFit="1" customWidth="1"/>
    <col min="1026" max="1026" width="11.375" style="157" customWidth="1"/>
    <col min="1027" max="1027" width="14.5" style="157" customWidth="1"/>
    <col min="1028" max="1258" width="9" style="157"/>
    <col min="1259" max="1259" width="8" style="157" customWidth="1"/>
    <col min="1260" max="1260" width="24.75" style="157" customWidth="1"/>
    <col min="1261" max="1261" width="12.5" style="157" bestFit="1" customWidth="1"/>
    <col min="1262" max="1262" width="17" style="157" customWidth="1"/>
    <col min="1263" max="1264" width="9.875" style="157" customWidth="1"/>
    <col min="1265" max="1265" width="7" style="157" customWidth="1"/>
    <col min="1266" max="1266" width="9.375" style="157" customWidth="1"/>
    <col min="1267" max="1267" width="28.375" style="157" customWidth="1"/>
    <col min="1268" max="1268" width="10.5" style="157" customWidth="1"/>
    <col min="1269" max="1269" width="27.25" style="157" customWidth="1"/>
    <col min="1270" max="1270" width="12.25" style="157" customWidth="1"/>
    <col min="1271" max="1271" width="15.125" style="157" bestFit="1" customWidth="1"/>
    <col min="1272" max="1272" width="11.75" style="157" customWidth="1"/>
    <col min="1273" max="1273" width="11.625" style="157" customWidth="1"/>
    <col min="1274" max="1274" width="18.375" style="157" customWidth="1"/>
    <col min="1275" max="1275" width="18.5" style="157" customWidth="1"/>
    <col min="1276" max="1276" width="19" style="157" customWidth="1"/>
    <col min="1277" max="1277" width="10" style="157" customWidth="1"/>
    <col min="1278" max="1278" width="28" style="157" customWidth="1"/>
    <col min="1279" max="1279" width="17.375" style="157" customWidth="1"/>
    <col min="1280" max="1280" width="20.375" style="157" customWidth="1"/>
    <col min="1281" max="1281" width="9.375" style="157" bestFit="1" customWidth="1"/>
    <col min="1282" max="1282" width="11.375" style="157" customWidth="1"/>
    <col min="1283" max="1283" width="14.5" style="157" customWidth="1"/>
    <col min="1284" max="1514" width="9" style="157"/>
    <col min="1515" max="1515" width="8" style="157" customWidth="1"/>
    <col min="1516" max="1516" width="24.75" style="157" customWidth="1"/>
    <col min="1517" max="1517" width="12.5" style="157" bestFit="1" customWidth="1"/>
    <col min="1518" max="1518" width="17" style="157" customWidth="1"/>
    <col min="1519" max="1520" width="9.875" style="157" customWidth="1"/>
    <col min="1521" max="1521" width="7" style="157" customWidth="1"/>
    <col min="1522" max="1522" width="9.375" style="157" customWidth="1"/>
    <col min="1523" max="1523" width="28.375" style="157" customWidth="1"/>
    <col min="1524" max="1524" width="10.5" style="157" customWidth="1"/>
    <col min="1525" max="1525" width="27.25" style="157" customWidth="1"/>
    <col min="1526" max="1526" width="12.25" style="157" customWidth="1"/>
    <col min="1527" max="1527" width="15.125" style="157" bestFit="1" customWidth="1"/>
    <col min="1528" max="1528" width="11.75" style="157" customWidth="1"/>
    <col min="1529" max="1529" width="11.625" style="157" customWidth="1"/>
    <col min="1530" max="1530" width="18.375" style="157" customWidth="1"/>
    <col min="1531" max="1531" width="18.5" style="157" customWidth="1"/>
    <col min="1532" max="1532" width="19" style="157" customWidth="1"/>
    <col min="1533" max="1533" width="10" style="157" customWidth="1"/>
    <col min="1534" max="1534" width="28" style="157" customWidth="1"/>
    <col min="1535" max="1535" width="17.375" style="157" customWidth="1"/>
    <col min="1536" max="1536" width="20.375" style="157" customWidth="1"/>
    <col min="1537" max="1537" width="9.375" style="157" bestFit="1" customWidth="1"/>
    <col min="1538" max="1538" width="11.375" style="157" customWidth="1"/>
    <col min="1539" max="1539" width="14.5" style="157" customWidth="1"/>
    <col min="1540" max="1770" width="9" style="157"/>
    <col min="1771" max="1771" width="8" style="157" customWidth="1"/>
    <col min="1772" max="1772" width="24.75" style="157" customWidth="1"/>
    <col min="1773" max="1773" width="12.5" style="157" bestFit="1" customWidth="1"/>
    <col min="1774" max="1774" width="17" style="157" customWidth="1"/>
    <col min="1775" max="1776" width="9.875" style="157" customWidth="1"/>
    <col min="1777" max="1777" width="7" style="157" customWidth="1"/>
    <col min="1778" max="1778" width="9.375" style="157" customWidth="1"/>
    <col min="1779" max="1779" width="28.375" style="157" customWidth="1"/>
    <col min="1780" max="1780" width="10.5" style="157" customWidth="1"/>
    <col min="1781" max="1781" width="27.25" style="157" customWidth="1"/>
    <col min="1782" max="1782" width="12.25" style="157" customWidth="1"/>
    <col min="1783" max="1783" width="15.125" style="157" bestFit="1" customWidth="1"/>
    <col min="1784" max="1784" width="11.75" style="157" customWidth="1"/>
    <col min="1785" max="1785" width="11.625" style="157" customWidth="1"/>
    <col min="1786" max="1786" width="18.375" style="157" customWidth="1"/>
    <col min="1787" max="1787" width="18.5" style="157" customWidth="1"/>
    <col min="1788" max="1788" width="19" style="157" customWidth="1"/>
    <col min="1789" max="1789" width="10" style="157" customWidth="1"/>
    <col min="1790" max="1790" width="28" style="157" customWidth="1"/>
    <col min="1791" max="1791" width="17.375" style="157" customWidth="1"/>
    <col min="1792" max="1792" width="20.375" style="157" customWidth="1"/>
    <col min="1793" max="1793" width="9.375" style="157" bestFit="1" customWidth="1"/>
    <col min="1794" max="1794" width="11.375" style="157" customWidth="1"/>
    <col min="1795" max="1795" width="14.5" style="157" customWidth="1"/>
    <col min="1796" max="2026" width="9" style="157"/>
    <col min="2027" max="2027" width="8" style="157" customWidth="1"/>
    <col min="2028" max="2028" width="24.75" style="157" customWidth="1"/>
    <col min="2029" max="2029" width="12.5" style="157" bestFit="1" customWidth="1"/>
    <col min="2030" max="2030" width="17" style="157" customWidth="1"/>
    <col min="2031" max="2032" width="9.875" style="157" customWidth="1"/>
    <col min="2033" max="2033" width="7" style="157" customWidth="1"/>
    <col min="2034" max="2034" width="9.375" style="157" customWidth="1"/>
    <col min="2035" max="2035" width="28.375" style="157" customWidth="1"/>
    <col min="2036" max="2036" width="10.5" style="157" customWidth="1"/>
    <col min="2037" max="2037" width="27.25" style="157" customWidth="1"/>
    <col min="2038" max="2038" width="12.25" style="157" customWidth="1"/>
    <col min="2039" max="2039" width="15.125" style="157" bestFit="1" customWidth="1"/>
    <col min="2040" max="2040" width="11.75" style="157" customWidth="1"/>
    <col min="2041" max="2041" width="11.625" style="157" customWidth="1"/>
    <col min="2042" max="2042" width="18.375" style="157" customWidth="1"/>
    <col min="2043" max="2043" width="18.5" style="157" customWidth="1"/>
    <col min="2044" max="2044" width="19" style="157" customWidth="1"/>
    <col min="2045" max="2045" width="10" style="157" customWidth="1"/>
    <col min="2046" max="2046" width="28" style="157" customWidth="1"/>
    <col min="2047" max="2047" width="17.375" style="157" customWidth="1"/>
    <col min="2048" max="2048" width="20.375" style="157" customWidth="1"/>
    <col min="2049" max="2049" width="9.375" style="157" bestFit="1" customWidth="1"/>
    <col min="2050" max="2050" width="11.375" style="157" customWidth="1"/>
    <col min="2051" max="2051" width="14.5" style="157" customWidth="1"/>
    <col min="2052" max="2282" width="9" style="157"/>
    <col min="2283" max="2283" width="8" style="157" customWidth="1"/>
    <col min="2284" max="2284" width="24.75" style="157" customWidth="1"/>
    <col min="2285" max="2285" width="12.5" style="157" bestFit="1" customWidth="1"/>
    <col min="2286" max="2286" width="17" style="157" customWidth="1"/>
    <col min="2287" max="2288" width="9.875" style="157" customWidth="1"/>
    <col min="2289" max="2289" width="7" style="157" customWidth="1"/>
    <col min="2290" max="2290" width="9.375" style="157" customWidth="1"/>
    <col min="2291" max="2291" width="28.375" style="157" customWidth="1"/>
    <col min="2292" max="2292" width="10.5" style="157" customWidth="1"/>
    <col min="2293" max="2293" width="27.25" style="157" customWidth="1"/>
    <col min="2294" max="2294" width="12.25" style="157" customWidth="1"/>
    <col min="2295" max="2295" width="15.125" style="157" bestFit="1" customWidth="1"/>
    <col min="2296" max="2296" width="11.75" style="157" customWidth="1"/>
    <col min="2297" max="2297" width="11.625" style="157" customWidth="1"/>
    <col min="2298" max="2298" width="18.375" style="157" customWidth="1"/>
    <col min="2299" max="2299" width="18.5" style="157" customWidth="1"/>
    <col min="2300" max="2300" width="19" style="157" customWidth="1"/>
    <col min="2301" max="2301" width="10" style="157" customWidth="1"/>
    <col min="2302" max="2302" width="28" style="157" customWidth="1"/>
    <col min="2303" max="2303" width="17.375" style="157" customWidth="1"/>
    <col min="2304" max="2304" width="20.375" style="157" customWidth="1"/>
    <col min="2305" max="2305" width="9.375" style="157" bestFit="1" customWidth="1"/>
    <col min="2306" max="2306" width="11.375" style="157" customWidth="1"/>
    <col min="2307" max="2307" width="14.5" style="157" customWidth="1"/>
    <col min="2308" max="2538" width="9" style="157"/>
    <col min="2539" max="2539" width="8" style="157" customWidth="1"/>
    <col min="2540" max="2540" width="24.75" style="157" customWidth="1"/>
    <col min="2541" max="2541" width="12.5" style="157" bestFit="1" customWidth="1"/>
    <col min="2542" max="2542" width="17" style="157" customWidth="1"/>
    <col min="2543" max="2544" width="9.875" style="157" customWidth="1"/>
    <col min="2545" max="2545" width="7" style="157" customWidth="1"/>
    <col min="2546" max="2546" width="9.375" style="157" customWidth="1"/>
    <col min="2547" max="2547" width="28.375" style="157" customWidth="1"/>
    <col min="2548" max="2548" width="10.5" style="157" customWidth="1"/>
    <col min="2549" max="2549" width="27.25" style="157" customWidth="1"/>
    <col min="2550" max="2550" width="12.25" style="157" customWidth="1"/>
    <col min="2551" max="2551" width="15.125" style="157" bestFit="1" customWidth="1"/>
    <col min="2552" max="2552" width="11.75" style="157" customWidth="1"/>
    <col min="2553" max="2553" width="11.625" style="157" customWidth="1"/>
    <col min="2554" max="2554" width="18.375" style="157" customWidth="1"/>
    <col min="2555" max="2555" width="18.5" style="157" customWidth="1"/>
    <col min="2556" max="2556" width="19" style="157" customWidth="1"/>
    <col min="2557" max="2557" width="10" style="157" customWidth="1"/>
    <col min="2558" max="2558" width="28" style="157" customWidth="1"/>
    <col min="2559" max="2559" width="17.375" style="157" customWidth="1"/>
    <col min="2560" max="2560" width="20.375" style="157" customWidth="1"/>
    <col min="2561" max="2561" width="9.375" style="157" bestFit="1" customWidth="1"/>
    <col min="2562" max="2562" width="11.375" style="157" customWidth="1"/>
    <col min="2563" max="2563" width="14.5" style="157" customWidth="1"/>
    <col min="2564" max="2794" width="9" style="157"/>
    <col min="2795" max="2795" width="8" style="157" customWidth="1"/>
    <col min="2796" max="2796" width="24.75" style="157" customWidth="1"/>
    <col min="2797" max="2797" width="12.5" style="157" bestFit="1" customWidth="1"/>
    <col min="2798" max="2798" width="17" style="157" customWidth="1"/>
    <col min="2799" max="2800" width="9.875" style="157" customWidth="1"/>
    <col min="2801" max="2801" width="7" style="157" customWidth="1"/>
    <col min="2802" max="2802" width="9.375" style="157" customWidth="1"/>
    <col min="2803" max="2803" width="28.375" style="157" customWidth="1"/>
    <col min="2804" max="2804" width="10.5" style="157" customWidth="1"/>
    <col min="2805" max="2805" width="27.25" style="157" customWidth="1"/>
    <col min="2806" max="2806" width="12.25" style="157" customWidth="1"/>
    <col min="2807" max="2807" width="15.125" style="157" bestFit="1" customWidth="1"/>
    <col min="2808" max="2808" width="11.75" style="157" customWidth="1"/>
    <col min="2809" max="2809" width="11.625" style="157" customWidth="1"/>
    <col min="2810" max="2810" width="18.375" style="157" customWidth="1"/>
    <col min="2811" max="2811" width="18.5" style="157" customWidth="1"/>
    <col min="2812" max="2812" width="19" style="157" customWidth="1"/>
    <col min="2813" max="2813" width="10" style="157" customWidth="1"/>
    <col min="2814" max="2814" width="28" style="157" customWidth="1"/>
    <col min="2815" max="2815" width="17.375" style="157" customWidth="1"/>
    <col min="2816" max="2816" width="20.375" style="157" customWidth="1"/>
    <col min="2817" max="2817" width="9.375" style="157" bestFit="1" customWidth="1"/>
    <col min="2818" max="2818" width="11.375" style="157" customWidth="1"/>
    <col min="2819" max="2819" width="14.5" style="157" customWidth="1"/>
    <col min="2820" max="3050" width="9" style="157"/>
    <col min="3051" max="3051" width="8" style="157" customWidth="1"/>
    <col min="3052" max="3052" width="24.75" style="157" customWidth="1"/>
    <col min="3053" max="3053" width="12.5" style="157" bestFit="1" customWidth="1"/>
    <col min="3054" max="3054" width="17" style="157" customWidth="1"/>
    <col min="3055" max="3056" width="9.875" style="157" customWidth="1"/>
    <col min="3057" max="3057" width="7" style="157" customWidth="1"/>
    <col min="3058" max="3058" width="9.375" style="157" customWidth="1"/>
    <col min="3059" max="3059" width="28.375" style="157" customWidth="1"/>
    <col min="3060" max="3060" width="10.5" style="157" customWidth="1"/>
    <col min="3061" max="3061" width="27.25" style="157" customWidth="1"/>
    <col min="3062" max="3062" width="12.25" style="157" customWidth="1"/>
    <col min="3063" max="3063" width="15.125" style="157" bestFit="1" customWidth="1"/>
    <col min="3064" max="3064" width="11.75" style="157" customWidth="1"/>
    <col min="3065" max="3065" width="11.625" style="157" customWidth="1"/>
    <col min="3066" max="3066" width="18.375" style="157" customWidth="1"/>
    <col min="3067" max="3067" width="18.5" style="157" customWidth="1"/>
    <col min="3068" max="3068" width="19" style="157" customWidth="1"/>
    <col min="3069" max="3069" width="10" style="157" customWidth="1"/>
    <col min="3070" max="3070" width="28" style="157" customWidth="1"/>
    <col min="3071" max="3071" width="17.375" style="157" customWidth="1"/>
    <col min="3072" max="3072" width="20.375" style="157" customWidth="1"/>
    <col min="3073" max="3073" width="9.375" style="157" bestFit="1" customWidth="1"/>
    <col min="3074" max="3074" width="11.375" style="157" customWidth="1"/>
    <col min="3075" max="3075" width="14.5" style="157" customWidth="1"/>
    <col min="3076" max="3306" width="9" style="157"/>
    <col min="3307" max="3307" width="8" style="157" customWidth="1"/>
    <col min="3308" max="3308" width="24.75" style="157" customWidth="1"/>
    <col min="3309" max="3309" width="12.5" style="157" bestFit="1" customWidth="1"/>
    <col min="3310" max="3310" width="17" style="157" customWidth="1"/>
    <col min="3311" max="3312" width="9.875" style="157" customWidth="1"/>
    <col min="3313" max="3313" width="7" style="157" customWidth="1"/>
    <col min="3314" max="3314" width="9.375" style="157" customWidth="1"/>
    <col min="3315" max="3315" width="28.375" style="157" customWidth="1"/>
    <col min="3316" max="3316" width="10.5" style="157" customWidth="1"/>
    <col min="3317" max="3317" width="27.25" style="157" customWidth="1"/>
    <col min="3318" max="3318" width="12.25" style="157" customWidth="1"/>
    <col min="3319" max="3319" width="15.125" style="157" bestFit="1" customWidth="1"/>
    <col min="3320" max="3320" width="11.75" style="157" customWidth="1"/>
    <col min="3321" max="3321" width="11.625" style="157" customWidth="1"/>
    <col min="3322" max="3322" width="18.375" style="157" customWidth="1"/>
    <col min="3323" max="3323" width="18.5" style="157" customWidth="1"/>
    <col min="3324" max="3324" width="19" style="157" customWidth="1"/>
    <col min="3325" max="3325" width="10" style="157" customWidth="1"/>
    <col min="3326" max="3326" width="28" style="157" customWidth="1"/>
    <col min="3327" max="3327" width="17.375" style="157" customWidth="1"/>
    <col min="3328" max="3328" width="20.375" style="157" customWidth="1"/>
    <col min="3329" max="3329" width="9.375" style="157" bestFit="1" customWidth="1"/>
    <col min="3330" max="3330" width="11.375" style="157" customWidth="1"/>
    <col min="3331" max="3331" width="14.5" style="157" customWidth="1"/>
    <col min="3332" max="3562" width="9" style="157"/>
    <col min="3563" max="3563" width="8" style="157" customWidth="1"/>
    <col min="3564" max="3564" width="24.75" style="157" customWidth="1"/>
    <col min="3565" max="3565" width="12.5" style="157" bestFit="1" customWidth="1"/>
    <col min="3566" max="3566" width="17" style="157" customWidth="1"/>
    <col min="3567" max="3568" width="9.875" style="157" customWidth="1"/>
    <col min="3569" max="3569" width="7" style="157" customWidth="1"/>
    <col min="3570" max="3570" width="9.375" style="157" customWidth="1"/>
    <col min="3571" max="3571" width="28.375" style="157" customWidth="1"/>
    <col min="3572" max="3572" width="10.5" style="157" customWidth="1"/>
    <col min="3573" max="3573" width="27.25" style="157" customWidth="1"/>
    <col min="3574" max="3574" width="12.25" style="157" customWidth="1"/>
    <col min="3575" max="3575" width="15.125" style="157" bestFit="1" customWidth="1"/>
    <col min="3576" max="3576" width="11.75" style="157" customWidth="1"/>
    <col min="3577" max="3577" width="11.625" style="157" customWidth="1"/>
    <col min="3578" max="3578" width="18.375" style="157" customWidth="1"/>
    <col min="3579" max="3579" width="18.5" style="157" customWidth="1"/>
    <col min="3580" max="3580" width="19" style="157" customWidth="1"/>
    <col min="3581" max="3581" width="10" style="157" customWidth="1"/>
    <col min="3582" max="3582" width="28" style="157" customWidth="1"/>
    <col min="3583" max="3583" width="17.375" style="157" customWidth="1"/>
    <col min="3584" max="3584" width="20.375" style="157" customWidth="1"/>
    <col min="3585" max="3585" width="9.375" style="157" bestFit="1" customWidth="1"/>
    <col min="3586" max="3586" width="11.375" style="157" customWidth="1"/>
    <col min="3587" max="3587" width="14.5" style="157" customWidth="1"/>
    <col min="3588" max="3818" width="9" style="157"/>
    <col min="3819" max="3819" width="8" style="157" customWidth="1"/>
    <col min="3820" max="3820" width="24.75" style="157" customWidth="1"/>
    <col min="3821" max="3821" width="12.5" style="157" bestFit="1" customWidth="1"/>
    <col min="3822" max="3822" width="17" style="157" customWidth="1"/>
    <col min="3823" max="3824" width="9.875" style="157" customWidth="1"/>
    <col min="3825" max="3825" width="7" style="157" customWidth="1"/>
    <col min="3826" max="3826" width="9.375" style="157" customWidth="1"/>
    <col min="3827" max="3827" width="28.375" style="157" customWidth="1"/>
    <col min="3828" max="3828" width="10.5" style="157" customWidth="1"/>
    <col min="3829" max="3829" width="27.25" style="157" customWidth="1"/>
    <col min="3830" max="3830" width="12.25" style="157" customWidth="1"/>
    <col min="3831" max="3831" width="15.125" style="157" bestFit="1" customWidth="1"/>
    <col min="3832" max="3832" width="11.75" style="157" customWidth="1"/>
    <col min="3833" max="3833" width="11.625" style="157" customWidth="1"/>
    <col min="3834" max="3834" width="18.375" style="157" customWidth="1"/>
    <col min="3835" max="3835" width="18.5" style="157" customWidth="1"/>
    <col min="3836" max="3836" width="19" style="157" customWidth="1"/>
    <col min="3837" max="3837" width="10" style="157" customWidth="1"/>
    <col min="3838" max="3838" width="28" style="157" customWidth="1"/>
    <col min="3839" max="3839" width="17.375" style="157" customWidth="1"/>
    <col min="3840" max="3840" width="20.375" style="157" customWidth="1"/>
    <col min="3841" max="3841" width="9.375" style="157" bestFit="1" customWidth="1"/>
    <col min="3842" max="3842" width="11.375" style="157" customWidth="1"/>
    <col min="3843" max="3843" width="14.5" style="157" customWidth="1"/>
    <col min="3844" max="4074" width="9" style="157"/>
    <col min="4075" max="4075" width="8" style="157" customWidth="1"/>
    <col min="4076" max="4076" width="24.75" style="157" customWidth="1"/>
    <col min="4077" max="4077" width="12.5" style="157" bestFit="1" customWidth="1"/>
    <col min="4078" max="4078" width="17" style="157" customWidth="1"/>
    <col min="4079" max="4080" width="9.875" style="157" customWidth="1"/>
    <col min="4081" max="4081" width="7" style="157" customWidth="1"/>
    <col min="4082" max="4082" width="9.375" style="157" customWidth="1"/>
    <col min="4083" max="4083" width="28.375" style="157" customWidth="1"/>
    <col min="4084" max="4084" width="10.5" style="157" customWidth="1"/>
    <col min="4085" max="4085" width="27.25" style="157" customWidth="1"/>
    <col min="4086" max="4086" width="12.25" style="157" customWidth="1"/>
    <col min="4087" max="4087" width="15.125" style="157" bestFit="1" customWidth="1"/>
    <col min="4088" max="4088" width="11.75" style="157" customWidth="1"/>
    <col min="4089" max="4089" width="11.625" style="157" customWidth="1"/>
    <col min="4090" max="4090" width="18.375" style="157" customWidth="1"/>
    <col min="4091" max="4091" width="18.5" style="157" customWidth="1"/>
    <col min="4092" max="4092" width="19" style="157" customWidth="1"/>
    <col min="4093" max="4093" width="10" style="157" customWidth="1"/>
    <col min="4094" max="4094" width="28" style="157" customWidth="1"/>
    <col min="4095" max="4095" width="17.375" style="157" customWidth="1"/>
    <col min="4096" max="4096" width="20.375" style="157" customWidth="1"/>
    <col min="4097" max="4097" width="9.375" style="157" bestFit="1" customWidth="1"/>
    <col min="4098" max="4098" width="11.375" style="157" customWidth="1"/>
    <col min="4099" max="4099" width="14.5" style="157" customWidth="1"/>
    <col min="4100" max="4330" width="9" style="157"/>
    <col min="4331" max="4331" width="8" style="157" customWidth="1"/>
    <col min="4332" max="4332" width="24.75" style="157" customWidth="1"/>
    <col min="4333" max="4333" width="12.5" style="157" bestFit="1" customWidth="1"/>
    <col min="4334" max="4334" width="17" style="157" customWidth="1"/>
    <col min="4335" max="4336" width="9.875" style="157" customWidth="1"/>
    <col min="4337" max="4337" width="7" style="157" customWidth="1"/>
    <col min="4338" max="4338" width="9.375" style="157" customWidth="1"/>
    <col min="4339" max="4339" width="28.375" style="157" customWidth="1"/>
    <col min="4340" max="4340" width="10.5" style="157" customWidth="1"/>
    <col min="4341" max="4341" width="27.25" style="157" customWidth="1"/>
    <col min="4342" max="4342" width="12.25" style="157" customWidth="1"/>
    <col min="4343" max="4343" width="15.125" style="157" bestFit="1" customWidth="1"/>
    <col min="4344" max="4344" width="11.75" style="157" customWidth="1"/>
    <col min="4345" max="4345" width="11.625" style="157" customWidth="1"/>
    <col min="4346" max="4346" width="18.375" style="157" customWidth="1"/>
    <col min="4347" max="4347" width="18.5" style="157" customWidth="1"/>
    <col min="4348" max="4348" width="19" style="157" customWidth="1"/>
    <col min="4349" max="4349" width="10" style="157" customWidth="1"/>
    <col min="4350" max="4350" width="28" style="157" customWidth="1"/>
    <col min="4351" max="4351" width="17.375" style="157" customWidth="1"/>
    <col min="4352" max="4352" width="20.375" style="157" customWidth="1"/>
    <col min="4353" max="4353" width="9.375" style="157" bestFit="1" customWidth="1"/>
    <col min="4354" max="4354" width="11.375" style="157" customWidth="1"/>
    <col min="4355" max="4355" width="14.5" style="157" customWidth="1"/>
    <col min="4356" max="4586" width="9" style="157"/>
    <col min="4587" max="4587" width="8" style="157" customWidth="1"/>
    <col min="4588" max="4588" width="24.75" style="157" customWidth="1"/>
    <col min="4589" max="4589" width="12.5" style="157" bestFit="1" customWidth="1"/>
    <col min="4590" max="4590" width="17" style="157" customWidth="1"/>
    <col min="4591" max="4592" width="9.875" style="157" customWidth="1"/>
    <col min="4593" max="4593" width="7" style="157" customWidth="1"/>
    <col min="4594" max="4594" width="9.375" style="157" customWidth="1"/>
    <col min="4595" max="4595" width="28.375" style="157" customWidth="1"/>
    <col min="4596" max="4596" width="10.5" style="157" customWidth="1"/>
    <col min="4597" max="4597" width="27.25" style="157" customWidth="1"/>
    <col min="4598" max="4598" width="12.25" style="157" customWidth="1"/>
    <col min="4599" max="4599" width="15.125" style="157" bestFit="1" customWidth="1"/>
    <col min="4600" max="4600" width="11.75" style="157" customWidth="1"/>
    <col min="4601" max="4601" width="11.625" style="157" customWidth="1"/>
    <col min="4602" max="4602" width="18.375" style="157" customWidth="1"/>
    <col min="4603" max="4603" width="18.5" style="157" customWidth="1"/>
    <col min="4604" max="4604" width="19" style="157" customWidth="1"/>
    <col min="4605" max="4605" width="10" style="157" customWidth="1"/>
    <col min="4606" max="4606" width="28" style="157" customWidth="1"/>
    <col min="4607" max="4607" width="17.375" style="157" customWidth="1"/>
    <col min="4608" max="4608" width="20.375" style="157" customWidth="1"/>
    <col min="4609" max="4609" width="9.375" style="157" bestFit="1" customWidth="1"/>
    <col min="4610" max="4610" width="11.375" style="157" customWidth="1"/>
    <col min="4611" max="4611" width="14.5" style="157" customWidth="1"/>
    <col min="4612" max="4842" width="9" style="157"/>
    <col min="4843" max="4843" width="8" style="157" customWidth="1"/>
    <col min="4844" max="4844" width="24.75" style="157" customWidth="1"/>
    <col min="4845" max="4845" width="12.5" style="157" bestFit="1" customWidth="1"/>
    <col min="4846" max="4846" width="17" style="157" customWidth="1"/>
    <col min="4847" max="4848" width="9.875" style="157" customWidth="1"/>
    <col min="4849" max="4849" width="7" style="157" customWidth="1"/>
    <col min="4850" max="4850" width="9.375" style="157" customWidth="1"/>
    <col min="4851" max="4851" width="28.375" style="157" customWidth="1"/>
    <col min="4852" max="4852" width="10.5" style="157" customWidth="1"/>
    <col min="4853" max="4853" width="27.25" style="157" customWidth="1"/>
    <col min="4854" max="4854" width="12.25" style="157" customWidth="1"/>
    <col min="4855" max="4855" width="15.125" style="157" bestFit="1" customWidth="1"/>
    <col min="4856" max="4856" width="11.75" style="157" customWidth="1"/>
    <col min="4857" max="4857" width="11.625" style="157" customWidth="1"/>
    <col min="4858" max="4858" width="18.375" style="157" customWidth="1"/>
    <col min="4859" max="4859" width="18.5" style="157" customWidth="1"/>
    <col min="4860" max="4860" width="19" style="157" customWidth="1"/>
    <col min="4861" max="4861" width="10" style="157" customWidth="1"/>
    <col min="4862" max="4862" width="28" style="157" customWidth="1"/>
    <col min="4863" max="4863" width="17.375" style="157" customWidth="1"/>
    <col min="4864" max="4864" width="20.375" style="157" customWidth="1"/>
    <col min="4865" max="4865" width="9.375" style="157" bestFit="1" customWidth="1"/>
    <col min="4866" max="4866" width="11.375" style="157" customWidth="1"/>
    <col min="4867" max="4867" width="14.5" style="157" customWidth="1"/>
    <col min="4868" max="5098" width="9" style="157"/>
    <col min="5099" max="5099" width="8" style="157" customWidth="1"/>
    <col min="5100" max="5100" width="24.75" style="157" customWidth="1"/>
    <col min="5101" max="5101" width="12.5" style="157" bestFit="1" customWidth="1"/>
    <col min="5102" max="5102" width="17" style="157" customWidth="1"/>
    <col min="5103" max="5104" width="9.875" style="157" customWidth="1"/>
    <col min="5105" max="5105" width="7" style="157" customWidth="1"/>
    <col min="5106" max="5106" width="9.375" style="157" customWidth="1"/>
    <col min="5107" max="5107" width="28.375" style="157" customWidth="1"/>
    <col min="5108" max="5108" width="10.5" style="157" customWidth="1"/>
    <col min="5109" max="5109" width="27.25" style="157" customWidth="1"/>
    <col min="5110" max="5110" width="12.25" style="157" customWidth="1"/>
    <col min="5111" max="5111" width="15.125" style="157" bestFit="1" customWidth="1"/>
    <col min="5112" max="5112" width="11.75" style="157" customWidth="1"/>
    <col min="5113" max="5113" width="11.625" style="157" customWidth="1"/>
    <col min="5114" max="5114" width="18.375" style="157" customWidth="1"/>
    <col min="5115" max="5115" width="18.5" style="157" customWidth="1"/>
    <col min="5116" max="5116" width="19" style="157" customWidth="1"/>
    <col min="5117" max="5117" width="10" style="157" customWidth="1"/>
    <col min="5118" max="5118" width="28" style="157" customWidth="1"/>
    <col min="5119" max="5119" width="17.375" style="157" customWidth="1"/>
    <col min="5120" max="5120" width="20.375" style="157" customWidth="1"/>
    <col min="5121" max="5121" width="9.375" style="157" bestFit="1" customWidth="1"/>
    <col min="5122" max="5122" width="11.375" style="157" customWidth="1"/>
    <col min="5123" max="5123" width="14.5" style="157" customWidth="1"/>
    <col min="5124" max="5354" width="9" style="157"/>
    <col min="5355" max="5355" width="8" style="157" customWidth="1"/>
    <col min="5356" max="5356" width="24.75" style="157" customWidth="1"/>
    <col min="5357" max="5357" width="12.5" style="157" bestFit="1" customWidth="1"/>
    <col min="5358" max="5358" width="17" style="157" customWidth="1"/>
    <col min="5359" max="5360" width="9.875" style="157" customWidth="1"/>
    <col min="5361" max="5361" width="7" style="157" customWidth="1"/>
    <col min="5362" max="5362" width="9.375" style="157" customWidth="1"/>
    <col min="5363" max="5363" width="28.375" style="157" customWidth="1"/>
    <col min="5364" max="5364" width="10.5" style="157" customWidth="1"/>
    <col min="5365" max="5365" width="27.25" style="157" customWidth="1"/>
    <col min="5366" max="5366" width="12.25" style="157" customWidth="1"/>
    <col min="5367" max="5367" width="15.125" style="157" bestFit="1" customWidth="1"/>
    <col min="5368" max="5368" width="11.75" style="157" customWidth="1"/>
    <col min="5369" max="5369" width="11.625" style="157" customWidth="1"/>
    <col min="5370" max="5370" width="18.375" style="157" customWidth="1"/>
    <col min="5371" max="5371" width="18.5" style="157" customWidth="1"/>
    <col min="5372" max="5372" width="19" style="157" customWidth="1"/>
    <col min="5373" max="5373" width="10" style="157" customWidth="1"/>
    <col min="5374" max="5374" width="28" style="157" customWidth="1"/>
    <col min="5375" max="5375" width="17.375" style="157" customWidth="1"/>
    <col min="5376" max="5376" width="20.375" style="157" customWidth="1"/>
    <col min="5377" max="5377" width="9.375" style="157" bestFit="1" customWidth="1"/>
    <col min="5378" max="5378" width="11.375" style="157" customWidth="1"/>
    <col min="5379" max="5379" width="14.5" style="157" customWidth="1"/>
    <col min="5380" max="5610" width="9" style="157"/>
    <col min="5611" max="5611" width="8" style="157" customWidth="1"/>
    <col min="5612" max="5612" width="24.75" style="157" customWidth="1"/>
    <col min="5613" max="5613" width="12.5" style="157" bestFit="1" customWidth="1"/>
    <col min="5614" max="5614" width="17" style="157" customWidth="1"/>
    <col min="5615" max="5616" width="9.875" style="157" customWidth="1"/>
    <col min="5617" max="5617" width="7" style="157" customWidth="1"/>
    <col min="5618" max="5618" width="9.375" style="157" customWidth="1"/>
    <col min="5619" max="5619" width="28.375" style="157" customWidth="1"/>
    <col min="5620" max="5620" width="10.5" style="157" customWidth="1"/>
    <col min="5621" max="5621" width="27.25" style="157" customWidth="1"/>
    <col min="5622" max="5622" width="12.25" style="157" customWidth="1"/>
    <col min="5623" max="5623" width="15.125" style="157" bestFit="1" customWidth="1"/>
    <col min="5624" max="5624" width="11.75" style="157" customWidth="1"/>
    <col min="5625" max="5625" width="11.625" style="157" customWidth="1"/>
    <col min="5626" max="5626" width="18.375" style="157" customWidth="1"/>
    <col min="5627" max="5627" width="18.5" style="157" customWidth="1"/>
    <col min="5628" max="5628" width="19" style="157" customWidth="1"/>
    <col min="5629" max="5629" width="10" style="157" customWidth="1"/>
    <col min="5630" max="5630" width="28" style="157" customWidth="1"/>
    <col min="5631" max="5631" width="17.375" style="157" customWidth="1"/>
    <col min="5632" max="5632" width="20.375" style="157" customWidth="1"/>
    <col min="5633" max="5633" width="9.375" style="157" bestFit="1" customWidth="1"/>
    <col min="5634" max="5634" width="11.375" style="157" customWidth="1"/>
    <col min="5635" max="5635" width="14.5" style="157" customWidth="1"/>
    <col min="5636" max="5866" width="9" style="157"/>
    <col min="5867" max="5867" width="8" style="157" customWidth="1"/>
    <col min="5868" max="5868" width="24.75" style="157" customWidth="1"/>
    <col min="5869" max="5869" width="12.5" style="157" bestFit="1" customWidth="1"/>
    <col min="5870" max="5870" width="17" style="157" customWidth="1"/>
    <col min="5871" max="5872" width="9.875" style="157" customWidth="1"/>
    <col min="5873" max="5873" width="7" style="157" customWidth="1"/>
    <col min="5874" max="5874" width="9.375" style="157" customWidth="1"/>
    <col min="5875" max="5875" width="28.375" style="157" customWidth="1"/>
    <col min="5876" max="5876" width="10.5" style="157" customWidth="1"/>
    <col min="5877" max="5877" width="27.25" style="157" customWidth="1"/>
    <col min="5878" max="5878" width="12.25" style="157" customWidth="1"/>
    <col min="5879" max="5879" width="15.125" style="157" bestFit="1" customWidth="1"/>
    <col min="5880" max="5880" width="11.75" style="157" customWidth="1"/>
    <col min="5881" max="5881" width="11.625" style="157" customWidth="1"/>
    <col min="5882" max="5882" width="18.375" style="157" customWidth="1"/>
    <col min="5883" max="5883" width="18.5" style="157" customWidth="1"/>
    <col min="5884" max="5884" width="19" style="157" customWidth="1"/>
    <col min="5885" max="5885" width="10" style="157" customWidth="1"/>
    <col min="5886" max="5886" width="28" style="157" customWidth="1"/>
    <col min="5887" max="5887" width="17.375" style="157" customWidth="1"/>
    <col min="5888" max="5888" width="20.375" style="157" customWidth="1"/>
    <col min="5889" max="5889" width="9.375" style="157" bestFit="1" customWidth="1"/>
    <col min="5890" max="5890" width="11.375" style="157" customWidth="1"/>
    <col min="5891" max="5891" width="14.5" style="157" customWidth="1"/>
    <col min="5892" max="6122" width="9" style="157"/>
    <col min="6123" max="6123" width="8" style="157" customWidth="1"/>
    <col min="6124" max="6124" width="24.75" style="157" customWidth="1"/>
    <col min="6125" max="6125" width="12.5" style="157" bestFit="1" customWidth="1"/>
    <col min="6126" max="6126" width="17" style="157" customWidth="1"/>
    <col min="6127" max="6128" width="9.875" style="157" customWidth="1"/>
    <col min="6129" max="6129" width="7" style="157" customWidth="1"/>
    <col min="6130" max="6130" width="9.375" style="157" customWidth="1"/>
    <col min="6131" max="6131" width="28.375" style="157" customWidth="1"/>
    <col min="6132" max="6132" width="10.5" style="157" customWidth="1"/>
    <col min="6133" max="6133" width="27.25" style="157" customWidth="1"/>
    <col min="6134" max="6134" width="12.25" style="157" customWidth="1"/>
    <col min="6135" max="6135" width="15.125" style="157" bestFit="1" customWidth="1"/>
    <col min="6136" max="6136" width="11.75" style="157" customWidth="1"/>
    <col min="6137" max="6137" width="11.625" style="157" customWidth="1"/>
    <col min="6138" max="6138" width="18.375" style="157" customWidth="1"/>
    <col min="6139" max="6139" width="18.5" style="157" customWidth="1"/>
    <col min="6140" max="6140" width="19" style="157" customWidth="1"/>
    <col min="6141" max="6141" width="10" style="157" customWidth="1"/>
    <col min="6142" max="6142" width="28" style="157" customWidth="1"/>
    <col min="6143" max="6143" width="17.375" style="157" customWidth="1"/>
    <col min="6144" max="6144" width="20.375" style="157" customWidth="1"/>
    <col min="6145" max="6145" width="9.375" style="157" bestFit="1" customWidth="1"/>
    <col min="6146" max="6146" width="11.375" style="157" customWidth="1"/>
    <col min="6147" max="6147" width="14.5" style="157" customWidth="1"/>
    <col min="6148" max="6378" width="9" style="157"/>
    <col min="6379" max="6379" width="8" style="157" customWidth="1"/>
    <col min="6380" max="6380" width="24.75" style="157" customWidth="1"/>
    <col min="6381" max="6381" width="12.5" style="157" bestFit="1" customWidth="1"/>
    <col min="6382" max="6382" width="17" style="157" customWidth="1"/>
    <col min="6383" max="6384" width="9.875" style="157" customWidth="1"/>
    <col min="6385" max="6385" width="7" style="157" customWidth="1"/>
    <col min="6386" max="6386" width="9.375" style="157" customWidth="1"/>
    <col min="6387" max="6387" width="28.375" style="157" customWidth="1"/>
    <col min="6388" max="6388" width="10.5" style="157" customWidth="1"/>
    <col min="6389" max="6389" width="27.25" style="157" customWidth="1"/>
    <col min="6390" max="6390" width="12.25" style="157" customWidth="1"/>
    <col min="6391" max="6391" width="15.125" style="157" bestFit="1" customWidth="1"/>
    <col min="6392" max="6392" width="11.75" style="157" customWidth="1"/>
    <col min="6393" max="6393" width="11.625" style="157" customWidth="1"/>
    <col min="6394" max="6394" width="18.375" style="157" customWidth="1"/>
    <col min="6395" max="6395" width="18.5" style="157" customWidth="1"/>
    <col min="6396" max="6396" width="19" style="157" customWidth="1"/>
    <col min="6397" max="6397" width="10" style="157" customWidth="1"/>
    <col min="6398" max="6398" width="28" style="157" customWidth="1"/>
    <col min="6399" max="6399" width="17.375" style="157" customWidth="1"/>
    <col min="6400" max="6400" width="20.375" style="157" customWidth="1"/>
    <col min="6401" max="6401" width="9.375" style="157" bestFit="1" customWidth="1"/>
    <col min="6402" max="6402" width="11.375" style="157" customWidth="1"/>
    <col min="6403" max="6403" width="14.5" style="157" customWidth="1"/>
    <col min="6404" max="6634" width="9" style="157"/>
    <col min="6635" max="6635" width="8" style="157" customWidth="1"/>
    <col min="6636" max="6636" width="24.75" style="157" customWidth="1"/>
    <col min="6637" max="6637" width="12.5" style="157" bestFit="1" customWidth="1"/>
    <col min="6638" max="6638" width="17" style="157" customWidth="1"/>
    <col min="6639" max="6640" width="9.875" style="157" customWidth="1"/>
    <col min="6641" max="6641" width="7" style="157" customWidth="1"/>
    <col min="6642" max="6642" width="9.375" style="157" customWidth="1"/>
    <col min="6643" max="6643" width="28.375" style="157" customWidth="1"/>
    <col min="6644" max="6644" width="10.5" style="157" customWidth="1"/>
    <col min="6645" max="6645" width="27.25" style="157" customWidth="1"/>
    <col min="6646" max="6646" width="12.25" style="157" customWidth="1"/>
    <col min="6647" max="6647" width="15.125" style="157" bestFit="1" customWidth="1"/>
    <col min="6648" max="6648" width="11.75" style="157" customWidth="1"/>
    <col min="6649" max="6649" width="11.625" style="157" customWidth="1"/>
    <col min="6650" max="6650" width="18.375" style="157" customWidth="1"/>
    <col min="6651" max="6651" width="18.5" style="157" customWidth="1"/>
    <col min="6652" max="6652" width="19" style="157" customWidth="1"/>
    <col min="6653" max="6653" width="10" style="157" customWidth="1"/>
    <col min="6654" max="6654" width="28" style="157" customWidth="1"/>
    <col min="6655" max="6655" width="17.375" style="157" customWidth="1"/>
    <col min="6656" max="6656" width="20.375" style="157" customWidth="1"/>
    <col min="6657" max="6657" width="9.375" style="157" bestFit="1" customWidth="1"/>
    <col min="6658" max="6658" width="11.375" style="157" customWidth="1"/>
    <col min="6659" max="6659" width="14.5" style="157" customWidth="1"/>
    <col min="6660" max="6890" width="9" style="157"/>
    <col min="6891" max="6891" width="8" style="157" customWidth="1"/>
    <col min="6892" max="6892" width="24.75" style="157" customWidth="1"/>
    <col min="6893" max="6893" width="12.5" style="157" bestFit="1" customWidth="1"/>
    <col min="6894" max="6894" width="17" style="157" customWidth="1"/>
    <col min="6895" max="6896" width="9.875" style="157" customWidth="1"/>
    <col min="6897" max="6897" width="7" style="157" customWidth="1"/>
    <col min="6898" max="6898" width="9.375" style="157" customWidth="1"/>
    <col min="6899" max="6899" width="28.375" style="157" customWidth="1"/>
    <col min="6900" max="6900" width="10.5" style="157" customWidth="1"/>
    <col min="6901" max="6901" width="27.25" style="157" customWidth="1"/>
    <col min="6902" max="6902" width="12.25" style="157" customWidth="1"/>
    <col min="6903" max="6903" width="15.125" style="157" bestFit="1" customWidth="1"/>
    <col min="6904" max="6904" width="11.75" style="157" customWidth="1"/>
    <col min="6905" max="6905" width="11.625" style="157" customWidth="1"/>
    <col min="6906" max="6906" width="18.375" style="157" customWidth="1"/>
    <col min="6907" max="6907" width="18.5" style="157" customWidth="1"/>
    <col min="6908" max="6908" width="19" style="157" customWidth="1"/>
    <col min="6909" max="6909" width="10" style="157" customWidth="1"/>
    <col min="6910" max="6910" width="28" style="157" customWidth="1"/>
    <col min="6911" max="6911" width="17.375" style="157" customWidth="1"/>
    <col min="6912" max="6912" width="20.375" style="157" customWidth="1"/>
    <col min="6913" max="6913" width="9.375" style="157" bestFit="1" customWidth="1"/>
    <col min="6914" max="6914" width="11.375" style="157" customWidth="1"/>
    <col min="6915" max="6915" width="14.5" style="157" customWidth="1"/>
    <col min="6916" max="7146" width="9" style="157"/>
    <col min="7147" max="7147" width="8" style="157" customWidth="1"/>
    <col min="7148" max="7148" width="24.75" style="157" customWidth="1"/>
    <col min="7149" max="7149" width="12.5" style="157" bestFit="1" customWidth="1"/>
    <col min="7150" max="7150" width="17" style="157" customWidth="1"/>
    <col min="7151" max="7152" width="9.875" style="157" customWidth="1"/>
    <col min="7153" max="7153" width="7" style="157" customWidth="1"/>
    <col min="7154" max="7154" width="9.375" style="157" customWidth="1"/>
    <col min="7155" max="7155" width="28.375" style="157" customWidth="1"/>
    <col min="7156" max="7156" width="10.5" style="157" customWidth="1"/>
    <col min="7157" max="7157" width="27.25" style="157" customWidth="1"/>
    <col min="7158" max="7158" width="12.25" style="157" customWidth="1"/>
    <col min="7159" max="7159" width="15.125" style="157" bestFit="1" customWidth="1"/>
    <col min="7160" max="7160" width="11.75" style="157" customWidth="1"/>
    <col min="7161" max="7161" width="11.625" style="157" customWidth="1"/>
    <col min="7162" max="7162" width="18.375" style="157" customWidth="1"/>
    <col min="7163" max="7163" width="18.5" style="157" customWidth="1"/>
    <col min="7164" max="7164" width="19" style="157" customWidth="1"/>
    <col min="7165" max="7165" width="10" style="157" customWidth="1"/>
    <col min="7166" max="7166" width="28" style="157" customWidth="1"/>
    <col min="7167" max="7167" width="17.375" style="157" customWidth="1"/>
    <col min="7168" max="7168" width="20.375" style="157" customWidth="1"/>
    <col min="7169" max="7169" width="9.375" style="157" bestFit="1" customWidth="1"/>
    <col min="7170" max="7170" width="11.375" style="157" customWidth="1"/>
    <col min="7171" max="7171" width="14.5" style="157" customWidth="1"/>
    <col min="7172" max="7402" width="9" style="157"/>
    <col min="7403" max="7403" width="8" style="157" customWidth="1"/>
    <col min="7404" max="7404" width="24.75" style="157" customWidth="1"/>
    <col min="7405" max="7405" width="12.5" style="157" bestFit="1" customWidth="1"/>
    <col min="7406" max="7406" width="17" style="157" customWidth="1"/>
    <col min="7407" max="7408" width="9.875" style="157" customWidth="1"/>
    <col min="7409" max="7409" width="7" style="157" customWidth="1"/>
    <col min="7410" max="7410" width="9.375" style="157" customWidth="1"/>
    <col min="7411" max="7411" width="28.375" style="157" customWidth="1"/>
    <col min="7412" max="7412" width="10.5" style="157" customWidth="1"/>
    <col min="7413" max="7413" width="27.25" style="157" customWidth="1"/>
    <col min="7414" max="7414" width="12.25" style="157" customWidth="1"/>
    <col min="7415" max="7415" width="15.125" style="157" bestFit="1" customWidth="1"/>
    <col min="7416" max="7416" width="11.75" style="157" customWidth="1"/>
    <col min="7417" max="7417" width="11.625" style="157" customWidth="1"/>
    <col min="7418" max="7418" width="18.375" style="157" customWidth="1"/>
    <col min="7419" max="7419" width="18.5" style="157" customWidth="1"/>
    <col min="7420" max="7420" width="19" style="157" customWidth="1"/>
    <col min="7421" max="7421" width="10" style="157" customWidth="1"/>
    <col min="7422" max="7422" width="28" style="157" customWidth="1"/>
    <col min="7423" max="7423" width="17.375" style="157" customWidth="1"/>
    <col min="7424" max="7424" width="20.375" style="157" customWidth="1"/>
    <col min="7425" max="7425" width="9.375" style="157" bestFit="1" customWidth="1"/>
    <col min="7426" max="7426" width="11.375" style="157" customWidth="1"/>
    <col min="7427" max="7427" width="14.5" style="157" customWidth="1"/>
    <col min="7428" max="7658" width="9" style="157"/>
    <col min="7659" max="7659" width="8" style="157" customWidth="1"/>
    <col min="7660" max="7660" width="24.75" style="157" customWidth="1"/>
    <col min="7661" max="7661" width="12.5" style="157" bestFit="1" customWidth="1"/>
    <col min="7662" max="7662" width="17" style="157" customWidth="1"/>
    <col min="7663" max="7664" width="9.875" style="157" customWidth="1"/>
    <col min="7665" max="7665" width="7" style="157" customWidth="1"/>
    <col min="7666" max="7666" width="9.375" style="157" customWidth="1"/>
    <col min="7667" max="7667" width="28.375" style="157" customWidth="1"/>
    <col min="7668" max="7668" width="10.5" style="157" customWidth="1"/>
    <col min="7669" max="7669" width="27.25" style="157" customWidth="1"/>
    <col min="7670" max="7670" width="12.25" style="157" customWidth="1"/>
    <col min="7671" max="7671" width="15.125" style="157" bestFit="1" customWidth="1"/>
    <col min="7672" max="7672" width="11.75" style="157" customWidth="1"/>
    <col min="7673" max="7673" width="11.625" style="157" customWidth="1"/>
    <col min="7674" max="7674" width="18.375" style="157" customWidth="1"/>
    <col min="7675" max="7675" width="18.5" style="157" customWidth="1"/>
    <col min="7676" max="7676" width="19" style="157" customWidth="1"/>
    <col min="7677" max="7677" width="10" style="157" customWidth="1"/>
    <col min="7678" max="7678" width="28" style="157" customWidth="1"/>
    <col min="7679" max="7679" width="17.375" style="157" customWidth="1"/>
    <col min="7680" max="7680" width="20.375" style="157" customWidth="1"/>
    <col min="7681" max="7681" width="9.375" style="157" bestFit="1" customWidth="1"/>
    <col min="7682" max="7682" width="11.375" style="157" customWidth="1"/>
    <col min="7683" max="7683" width="14.5" style="157" customWidth="1"/>
    <col min="7684" max="7914" width="9" style="157"/>
    <col min="7915" max="7915" width="8" style="157" customWidth="1"/>
    <col min="7916" max="7916" width="24.75" style="157" customWidth="1"/>
    <col min="7917" max="7917" width="12.5" style="157" bestFit="1" customWidth="1"/>
    <col min="7918" max="7918" width="17" style="157" customWidth="1"/>
    <col min="7919" max="7920" width="9.875" style="157" customWidth="1"/>
    <col min="7921" max="7921" width="7" style="157" customWidth="1"/>
    <col min="7922" max="7922" width="9.375" style="157" customWidth="1"/>
    <col min="7923" max="7923" width="28.375" style="157" customWidth="1"/>
    <col min="7924" max="7924" width="10.5" style="157" customWidth="1"/>
    <col min="7925" max="7925" width="27.25" style="157" customWidth="1"/>
    <col min="7926" max="7926" width="12.25" style="157" customWidth="1"/>
    <col min="7927" max="7927" width="15.125" style="157" bestFit="1" customWidth="1"/>
    <col min="7928" max="7928" width="11.75" style="157" customWidth="1"/>
    <col min="7929" max="7929" width="11.625" style="157" customWidth="1"/>
    <col min="7930" max="7930" width="18.375" style="157" customWidth="1"/>
    <col min="7931" max="7931" width="18.5" style="157" customWidth="1"/>
    <col min="7932" max="7932" width="19" style="157" customWidth="1"/>
    <col min="7933" max="7933" width="10" style="157" customWidth="1"/>
    <col min="7934" max="7934" width="28" style="157" customWidth="1"/>
    <col min="7935" max="7935" width="17.375" style="157" customWidth="1"/>
    <col min="7936" max="7936" width="20.375" style="157" customWidth="1"/>
    <col min="7937" max="7937" width="9.375" style="157" bestFit="1" customWidth="1"/>
    <col min="7938" max="7938" width="11.375" style="157" customWidth="1"/>
    <col min="7939" max="7939" width="14.5" style="157" customWidth="1"/>
    <col min="7940" max="8170" width="9" style="157"/>
    <col min="8171" max="8171" width="8" style="157" customWidth="1"/>
    <col min="8172" max="8172" width="24.75" style="157" customWidth="1"/>
    <col min="8173" max="8173" width="12.5" style="157" bestFit="1" customWidth="1"/>
    <col min="8174" max="8174" width="17" style="157" customWidth="1"/>
    <col min="8175" max="8176" width="9.875" style="157" customWidth="1"/>
    <col min="8177" max="8177" width="7" style="157" customWidth="1"/>
    <col min="8178" max="8178" width="9.375" style="157" customWidth="1"/>
    <col min="8179" max="8179" width="28.375" style="157" customWidth="1"/>
    <col min="8180" max="8180" width="10.5" style="157" customWidth="1"/>
    <col min="8181" max="8181" width="27.25" style="157" customWidth="1"/>
    <col min="8182" max="8182" width="12.25" style="157" customWidth="1"/>
    <col min="8183" max="8183" width="15.125" style="157" bestFit="1" customWidth="1"/>
    <col min="8184" max="8184" width="11.75" style="157" customWidth="1"/>
    <col min="8185" max="8185" width="11.625" style="157" customWidth="1"/>
    <col min="8186" max="8186" width="18.375" style="157" customWidth="1"/>
    <col min="8187" max="8187" width="18.5" style="157" customWidth="1"/>
    <col min="8188" max="8188" width="19" style="157" customWidth="1"/>
    <col min="8189" max="8189" width="10" style="157" customWidth="1"/>
    <col min="8190" max="8190" width="28" style="157" customWidth="1"/>
    <col min="8191" max="8191" width="17.375" style="157" customWidth="1"/>
    <col min="8192" max="8192" width="20.375" style="157" customWidth="1"/>
    <col min="8193" max="8193" width="9.375" style="157" bestFit="1" customWidth="1"/>
    <col min="8194" max="8194" width="11.375" style="157" customWidth="1"/>
    <col min="8195" max="8195" width="14.5" style="157" customWidth="1"/>
    <col min="8196" max="8426" width="9" style="157"/>
    <col min="8427" max="8427" width="8" style="157" customWidth="1"/>
    <col min="8428" max="8428" width="24.75" style="157" customWidth="1"/>
    <col min="8429" max="8429" width="12.5" style="157" bestFit="1" customWidth="1"/>
    <col min="8430" max="8430" width="17" style="157" customWidth="1"/>
    <col min="8431" max="8432" width="9.875" style="157" customWidth="1"/>
    <col min="8433" max="8433" width="7" style="157" customWidth="1"/>
    <col min="8434" max="8434" width="9.375" style="157" customWidth="1"/>
    <col min="8435" max="8435" width="28.375" style="157" customWidth="1"/>
    <col min="8436" max="8436" width="10.5" style="157" customWidth="1"/>
    <col min="8437" max="8437" width="27.25" style="157" customWidth="1"/>
    <col min="8438" max="8438" width="12.25" style="157" customWidth="1"/>
    <col min="8439" max="8439" width="15.125" style="157" bestFit="1" customWidth="1"/>
    <col min="8440" max="8440" width="11.75" style="157" customWidth="1"/>
    <col min="8441" max="8441" width="11.625" style="157" customWidth="1"/>
    <col min="8442" max="8442" width="18.375" style="157" customWidth="1"/>
    <col min="8443" max="8443" width="18.5" style="157" customWidth="1"/>
    <col min="8444" max="8444" width="19" style="157" customWidth="1"/>
    <col min="8445" max="8445" width="10" style="157" customWidth="1"/>
    <col min="8446" max="8446" width="28" style="157" customWidth="1"/>
    <col min="8447" max="8447" width="17.375" style="157" customWidth="1"/>
    <col min="8448" max="8448" width="20.375" style="157" customWidth="1"/>
    <col min="8449" max="8449" width="9.375" style="157" bestFit="1" customWidth="1"/>
    <col min="8450" max="8450" width="11.375" style="157" customWidth="1"/>
    <col min="8451" max="8451" width="14.5" style="157" customWidth="1"/>
    <col min="8452" max="8682" width="9" style="157"/>
    <col min="8683" max="8683" width="8" style="157" customWidth="1"/>
    <col min="8684" max="8684" width="24.75" style="157" customWidth="1"/>
    <col min="8685" max="8685" width="12.5" style="157" bestFit="1" customWidth="1"/>
    <col min="8686" max="8686" width="17" style="157" customWidth="1"/>
    <col min="8687" max="8688" width="9.875" style="157" customWidth="1"/>
    <col min="8689" max="8689" width="7" style="157" customWidth="1"/>
    <col min="8690" max="8690" width="9.375" style="157" customWidth="1"/>
    <col min="8691" max="8691" width="28.375" style="157" customWidth="1"/>
    <col min="8692" max="8692" width="10.5" style="157" customWidth="1"/>
    <col min="8693" max="8693" width="27.25" style="157" customWidth="1"/>
    <col min="8694" max="8694" width="12.25" style="157" customWidth="1"/>
    <col min="8695" max="8695" width="15.125" style="157" bestFit="1" customWidth="1"/>
    <col min="8696" max="8696" width="11.75" style="157" customWidth="1"/>
    <col min="8697" max="8697" width="11.625" style="157" customWidth="1"/>
    <col min="8698" max="8698" width="18.375" style="157" customWidth="1"/>
    <col min="8699" max="8699" width="18.5" style="157" customWidth="1"/>
    <col min="8700" max="8700" width="19" style="157" customWidth="1"/>
    <col min="8701" max="8701" width="10" style="157" customWidth="1"/>
    <col min="8702" max="8702" width="28" style="157" customWidth="1"/>
    <col min="8703" max="8703" width="17.375" style="157" customWidth="1"/>
    <col min="8704" max="8704" width="20.375" style="157" customWidth="1"/>
    <col min="8705" max="8705" width="9.375" style="157" bestFit="1" customWidth="1"/>
    <col min="8706" max="8706" width="11.375" style="157" customWidth="1"/>
    <col min="8707" max="8707" width="14.5" style="157" customWidth="1"/>
    <col min="8708" max="8938" width="9" style="157"/>
    <col min="8939" max="8939" width="8" style="157" customWidth="1"/>
    <col min="8940" max="8940" width="24.75" style="157" customWidth="1"/>
    <col min="8941" max="8941" width="12.5" style="157" bestFit="1" customWidth="1"/>
    <col min="8942" max="8942" width="17" style="157" customWidth="1"/>
    <col min="8943" max="8944" width="9.875" style="157" customWidth="1"/>
    <col min="8945" max="8945" width="7" style="157" customWidth="1"/>
    <col min="8946" max="8946" width="9.375" style="157" customWidth="1"/>
    <col min="8947" max="8947" width="28.375" style="157" customWidth="1"/>
    <col min="8948" max="8948" width="10.5" style="157" customWidth="1"/>
    <col min="8949" max="8949" width="27.25" style="157" customWidth="1"/>
    <col min="8950" max="8950" width="12.25" style="157" customWidth="1"/>
    <col min="8951" max="8951" width="15.125" style="157" bestFit="1" customWidth="1"/>
    <col min="8952" max="8952" width="11.75" style="157" customWidth="1"/>
    <col min="8953" max="8953" width="11.625" style="157" customWidth="1"/>
    <col min="8954" max="8954" width="18.375" style="157" customWidth="1"/>
    <col min="8955" max="8955" width="18.5" style="157" customWidth="1"/>
    <col min="8956" max="8956" width="19" style="157" customWidth="1"/>
    <col min="8957" max="8957" width="10" style="157" customWidth="1"/>
    <col min="8958" max="8958" width="28" style="157" customWidth="1"/>
    <col min="8959" max="8959" width="17.375" style="157" customWidth="1"/>
    <col min="8960" max="8960" width="20.375" style="157" customWidth="1"/>
    <col min="8961" max="8961" width="9.375" style="157" bestFit="1" customWidth="1"/>
    <col min="8962" max="8962" width="11.375" style="157" customWidth="1"/>
    <col min="8963" max="8963" width="14.5" style="157" customWidth="1"/>
    <col min="8964" max="9194" width="9" style="157"/>
    <col min="9195" max="9195" width="8" style="157" customWidth="1"/>
    <col min="9196" max="9196" width="24.75" style="157" customWidth="1"/>
    <col min="9197" max="9197" width="12.5" style="157" bestFit="1" customWidth="1"/>
    <col min="9198" max="9198" width="17" style="157" customWidth="1"/>
    <col min="9199" max="9200" width="9.875" style="157" customWidth="1"/>
    <col min="9201" max="9201" width="7" style="157" customWidth="1"/>
    <col min="9202" max="9202" width="9.375" style="157" customWidth="1"/>
    <col min="9203" max="9203" width="28.375" style="157" customWidth="1"/>
    <col min="9204" max="9204" width="10.5" style="157" customWidth="1"/>
    <col min="9205" max="9205" width="27.25" style="157" customWidth="1"/>
    <col min="9206" max="9206" width="12.25" style="157" customWidth="1"/>
    <col min="9207" max="9207" width="15.125" style="157" bestFit="1" customWidth="1"/>
    <col min="9208" max="9208" width="11.75" style="157" customWidth="1"/>
    <col min="9209" max="9209" width="11.625" style="157" customWidth="1"/>
    <col min="9210" max="9210" width="18.375" style="157" customWidth="1"/>
    <col min="9211" max="9211" width="18.5" style="157" customWidth="1"/>
    <col min="9212" max="9212" width="19" style="157" customWidth="1"/>
    <col min="9213" max="9213" width="10" style="157" customWidth="1"/>
    <col min="9214" max="9214" width="28" style="157" customWidth="1"/>
    <col min="9215" max="9215" width="17.375" style="157" customWidth="1"/>
    <col min="9216" max="9216" width="20.375" style="157" customWidth="1"/>
    <col min="9217" max="9217" width="9.375" style="157" bestFit="1" customWidth="1"/>
    <col min="9218" max="9218" width="11.375" style="157" customWidth="1"/>
    <col min="9219" max="9219" width="14.5" style="157" customWidth="1"/>
    <col min="9220" max="9450" width="9" style="157"/>
    <col min="9451" max="9451" width="8" style="157" customWidth="1"/>
    <col min="9452" max="9452" width="24.75" style="157" customWidth="1"/>
    <col min="9453" max="9453" width="12.5" style="157" bestFit="1" customWidth="1"/>
    <col min="9454" max="9454" width="17" style="157" customWidth="1"/>
    <col min="9455" max="9456" width="9.875" style="157" customWidth="1"/>
    <col min="9457" max="9457" width="7" style="157" customWidth="1"/>
    <col min="9458" max="9458" width="9.375" style="157" customWidth="1"/>
    <col min="9459" max="9459" width="28.375" style="157" customWidth="1"/>
    <col min="9460" max="9460" width="10.5" style="157" customWidth="1"/>
    <col min="9461" max="9461" width="27.25" style="157" customWidth="1"/>
    <col min="9462" max="9462" width="12.25" style="157" customWidth="1"/>
    <col min="9463" max="9463" width="15.125" style="157" bestFit="1" customWidth="1"/>
    <col min="9464" max="9464" width="11.75" style="157" customWidth="1"/>
    <col min="9465" max="9465" width="11.625" style="157" customWidth="1"/>
    <col min="9466" max="9466" width="18.375" style="157" customWidth="1"/>
    <col min="9467" max="9467" width="18.5" style="157" customWidth="1"/>
    <col min="9468" max="9468" width="19" style="157" customWidth="1"/>
    <col min="9469" max="9469" width="10" style="157" customWidth="1"/>
    <col min="9470" max="9470" width="28" style="157" customWidth="1"/>
    <col min="9471" max="9471" width="17.375" style="157" customWidth="1"/>
    <col min="9472" max="9472" width="20.375" style="157" customWidth="1"/>
    <col min="9473" max="9473" width="9.375" style="157" bestFit="1" customWidth="1"/>
    <col min="9474" max="9474" width="11.375" style="157" customWidth="1"/>
    <col min="9475" max="9475" width="14.5" style="157" customWidth="1"/>
    <col min="9476" max="9706" width="9" style="157"/>
    <col min="9707" max="9707" width="8" style="157" customWidth="1"/>
    <col min="9708" max="9708" width="24.75" style="157" customWidth="1"/>
    <col min="9709" max="9709" width="12.5" style="157" bestFit="1" customWidth="1"/>
    <col min="9710" max="9710" width="17" style="157" customWidth="1"/>
    <col min="9711" max="9712" width="9.875" style="157" customWidth="1"/>
    <col min="9713" max="9713" width="7" style="157" customWidth="1"/>
    <col min="9714" max="9714" width="9.375" style="157" customWidth="1"/>
    <col min="9715" max="9715" width="28.375" style="157" customWidth="1"/>
    <col min="9716" max="9716" width="10.5" style="157" customWidth="1"/>
    <col min="9717" max="9717" width="27.25" style="157" customWidth="1"/>
    <col min="9718" max="9718" width="12.25" style="157" customWidth="1"/>
    <col min="9719" max="9719" width="15.125" style="157" bestFit="1" customWidth="1"/>
    <col min="9720" max="9720" width="11.75" style="157" customWidth="1"/>
    <col min="9721" max="9721" width="11.625" style="157" customWidth="1"/>
    <col min="9722" max="9722" width="18.375" style="157" customWidth="1"/>
    <col min="9723" max="9723" width="18.5" style="157" customWidth="1"/>
    <col min="9724" max="9724" width="19" style="157" customWidth="1"/>
    <col min="9725" max="9725" width="10" style="157" customWidth="1"/>
    <col min="9726" max="9726" width="28" style="157" customWidth="1"/>
    <col min="9727" max="9727" width="17.375" style="157" customWidth="1"/>
    <col min="9728" max="9728" width="20.375" style="157" customWidth="1"/>
    <col min="9729" max="9729" width="9.375" style="157" bestFit="1" customWidth="1"/>
    <col min="9730" max="9730" width="11.375" style="157" customWidth="1"/>
    <col min="9731" max="9731" width="14.5" style="157" customWidth="1"/>
    <col min="9732" max="9962" width="9" style="157"/>
    <col min="9963" max="9963" width="8" style="157" customWidth="1"/>
    <col min="9964" max="9964" width="24.75" style="157" customWidth="1"/>
    <col min="9965" max="9965" width="12.5" style="157" bestFit="1" customWidth="1"/>
    <col min="9966" max="9966" width="17" style="157" customWidth="1"/>
    <col min="9967" max="9968" width="9.875" style="157" customWidth="1"/>
    <col min="9969" max="9969" width="7" style="157" customWidth="1"/>
    <col min="9970" max="9970" width="9.375" style="157" customWidth="1"/>
    <col min="9971" max="9971" width="28.375" style="157" customWidth="1"/>
    <col min="9972" max="9972" width="10.5" style="157" customWidth="1"/>
    <col min="9973" max="9973" width="27.25" style="157" customWidth="1"/>
    <col min="9974" max="9974" width="12.25" style="157" customWidth="1"/>
    <col min="9975" max="9975" width="15.125" style="157" bestFit="1" customWidth="1"/>
    <col min="9976" max="9976" width="11.75" style="157" customWidth="1"/>
    <col min="9977" max="9977" width="11.625" style="157" customWidth="1"/>
    <col min="9978" max="9978" width="18.375" style="157" customWidth="1"/>
    <col min="9979" max="9979" width="18.5" style="157" customWidth="1"/>
    <col min="9980" max="9980" width="19" style="157" customWidth="1"/>
    <col min="9981" max="9981" width="10" style="157" customWidth="1"/>
    <col min="9982" max="9982" width="28" style="157" customWidth="1"/>
    <col min="9983" max="9983" width="17.375" style="157" customWidth="1"/>
    <col min="9984" max="9984" width="20.375" style="157" customWidth="1"/>
    <col min="9985" max="9985" width="9.375" style="157" bestFit="1" customWidth="1"/>
    <col min="9986" max="9986" width="11.375" style="157" customWidth="1"/>
    <col min="9987" max="9987" width="14.5" style="157" customWidth="1"/>
    <col min="9988" max="10218" width="9" style="157"/>
    <col min="10219" max="10219" width="8" style="157" customWidth="1"/>
    <col min="10220" max="10220" width="24.75" style="157" customWidth="1"/>
    <col min="10221" max="10221" width="12.5" style="157" bestFit="1" customWidth="1"/>
    <col min="10222" max="10222" width="17" style="157" customWidth="1"/>
    <col min="10223" max="10224" width="9.875" style="157" customWidth="1"/>
    <col min="10225" max="10225" width="7" style="157" customWidth="1"/>
    <col min="10226" max="10226" width="9.375" style="157" customWidth="1"/>
    <col min="10227" max="10227" width="28.375" style="157" customWidth="1"/>
    <col min="10228" max="10228" width="10.5" style="157" customWidth="1"/>
    <col min="10229" max="10229" width="27.25" style="157" customWidth="1"/>
    <col min="10230" max="10230" width="12.25" style="157" customWidth="1"/>
    <col min="10231" max="10231" width="15.125" style="157" bestFit="1" customWidth="1"/>
    <col min="10232" max="10232" width="11.75" style="157" customWidth="1"/>
    <col min="10233" max="10233" width="11.625" style="157" customWidth="1"/>
    <col min="10234" max="10234" width="18.375" style="157" customWidth="1"/>
    <col min="10235" max="10235" width="18.5" style="157" customWidth="1"/>
    <col min="10236" max="10236" width="19" style="157" customWidth="1"/>
    <col min="10237" max="10237" width="10" style="157" customWidth="1"/>
    <col min="10238" max="10238" width="28" style="157" customWidth="1"/>
    <col min="10239" max="10239" width="17.375" style="157" customWidth="1"/>
    <col min="10240" max="10240" width="20.375" style="157" customWidth="1"/>
    <col min="10241" max="10241" width="9.375" style="157" bestFit="1" customWidth="1"/>
    <col min="10242" max="10242" width="11.375" style="157" customWidth="1"/>
    <col min="10243" max="10243" width="14.5" style="157" customWidth="1"/>
    <col min="10244" max="10474" width="9" style="157"/>
    <col min="10475" max="10475" width="8" style="157" customWidth="1"/>
    <col min="10476" max="10476" width="24.75" style="157" customWidth="1"/>
    <col min="10477" max="10477" width="12.5" style="157" bestFit="1" customWidth="1"/>
    <col min="10478" max="10478" width="17" style="157" customWidth="1"/>
    <col min="10479" max="10480" width="9.875" style="157" customWidth="1"/>
    <col min="10481" max="10481" width="7" style="157" customWidth="1"/>
    <col min="10482" max="10482" width="9.375" style="157" customWidth="1"/>
    <col min="10483" max="10483" width="28.375" style="157" customWidth="1"/>
    <col min="10484" max="10484" width="10.5" style="157" customWidth="1"/>
    <col min="10485" max="10485" width="27.25" style="157" customWidth="1"/>
    <col min="10486" max="10486" width="12.25" style="157" customWidth="1"/>
    <col min="10487" max="10487" width="15.125" style="157" bestFit="1" customWidth="1"/>
    <col min="10488" max="10488" width="11.75" style="157" customWidth="1"/>
    <col min="10489" max="10489" width="11.625" style="157" customWidth="1"/>
    <col min="10490" max="10490" width="18.375" style="157" customWidth="1"/>
    <col min="10491" max="10491" width="18.5" style="157" customWidth="1"/>
    <col min="10492" max="10492" width="19" style="157" customWidth="1"/>
    <col min="10493" max="10493" width="10" style="157" customWidth="1"/>
    <col min="10494" max="10494" width="28" style="157" customWidth="1"/>
    <col min="10495" max="10495" width="17.375" style="157" customWidth="1"/>
    <col min="10496" max="10496" width="20.375" style="157" customWidth="1"/>
    <col min="10497" max="10497" width="9.375" style="157" bestFit="1" customWidth="1"/>
    <col min="10498" max="10498" width="11.375" style="157" customWidth="1"/>
    <col min="10499" max="10499" width="14.5" style="157" customWidth="1"/>
    <col min="10500" max="10730" width="9" style="157"/>
    <col min="10731" max="10731" width="8" style="157" customWidth="1"/>
    <col min="10732" max="10732" width="24.75" style="157" customWidth="1"/>
    <col min="10733" max="10733" width="12.5" style="157" bestFit="1" customWidth="1"/>
    <col min="10734" max="10734" width="17" style="157" customWidth="1"/>
    <col min="10735" max="10736" width="9.875" style="157" customWidth="1"/>
    <col min="10737" max="10737" width="7" style="157" customWidth="1"/>
    <col min="10738" max="10738" width="9.375" style="157" customWidth="1"/>
    <col min="10739" max="10739" width="28.375" style="157" customWidth="1"/>
    <col min="10740" max="10740" width="10.5" style="157" customWidth="1"/>
    <col min="10741" max="10741" width="27.25" style="157" customWidth="1"/>
    <col min="10742" max="10742" width="12.25" style="157" customWidth="1"/>
    <col min="10743" max="10743" width="15.125" style="157" bestFit="1" customWidth="1"/>
    <col min="10744" max="10744" width="11.75" style="157" customWidth="1"/>
    <col min="10745" max="10745" width="11.625" style="157" customWidth="1"/>
    <col min="10746" max="10746" width="18.375" style="157" customWidth="1"/>
    <col min="10747" max="10747" width="18.5" style="157" customWidth="1"/>
    <col min="10748" max="10748" width="19" style="157" customWidth="1"/>
    <col min="10749" max="10749" width="10" style="157" customWidth="1"/>
    <col min="10750" max="10750" width="28" style="157" customWidth="1"/>
    <col min="10751" max="10751" width="17.375" style="157" customWidth="1"/>
    <col min="10752" max="10752" width="20.375" style="157" customWidth="1"/>
    <col min="10753" max="10753" width="9.375" style="157" bestFit="1" customWidth="1"/>
    <col min="10754" max="10754" width="11.375" style="157" customWidth="1"/>
    <col min="10755" max="10755" width="14.5" style="157" customWidth="1"/>
    <col min="10756" max="10986" width="9" style="157"/>
    <col min="10987" max="10987" width="8" style="157" customWidth="1"/>
    <col min="10988" max="10988" width="24.75" style="157" customWidth="1"/>
    <col min="10989" max="10989" width="12.5" style="157" bestFit="1" customWidth="1"/>
    <col min="10990" max="10990" width="17" style="157" customWidth="1"/>
    <col min="10991" max="10992" width="9.875" style="157" customWidth="1"/>
    <col min="10993" max="10993" width="7" style="157" customWidth="1"/>
    <col min="10994" max="10994" width="9.375" style="157" customWidth="1"/>
    <col min="10995" max="10995" width="28.375" style="157" customWidth="1"/>
    <col min="10996" max="10996" width="10.5" style="157" customWidth="1"/>
    <col min="10997" max="10997" width="27.25" style="157" customWidth="1"/>
    <col min="10998" max="10998" width="12.25" style="157" customWidth="1"/>
    <col min="10999" max="10999" width="15.125" style="157" bestFit="1" customWidth="1"/>
    <col min="11000" max="11000" width="11.75" style="157" customWidth="1"/>
    <col min="11001" max="11001" width="11.625" style="157" customWidth="1"/>
    <col min="11002" max="11002" width="18.375" style="157" customWidth="1"/>
    <col min="11003" max="11003" width="18.5" style="157" customWidth="1"/>
    <col min="11004" max="11004" width="19" style="157" customWidth="1"/>
    <col min="11005" max="11005" width="10" style="157" customWidth="1"/>
    <col min="11006" max="11006" width="28" style="157" customWidth="1"/>
    <col min="11007" max="11007" width="17.375" style="157" customWidth="1"/>
    <col min="11008" max="11008" width="20.375" style="157" customWidth="1"/>
    <col min="11009" max="11009" width="9.375" style="157" bestFit="1" customWidth="1"/>
    <col min="11010" max="11010" width="11.375" style="157" customWidth="1"/>
    <col min="11011" max="11011" width="14.5" style="157" customWidth="1"/>
    <col min="11012" max="11242" width="9" style="157"/>
    <col min="11243" max="11243" width="8" style="157" customWidth="1"/>
    <col min="11244" max="11244" width="24.75" style="157" customWidth="1"/>
    <col min="11245" max="11245" width="12.5" style="157" bestFit="1" customWidth="1"/>
    <col min="11246" max="11246" width="17" style="157" customWidth="1"/>
    <col min="11247" max="11248" width="9.875" style="157" customWidth="1"/>
    <col min="11249" max="11249" width="7" style="157" customWidth="1"/>
    <col min="11250" max="11250" width="9.375" style="157" customWidth="1"/>
    <col min="11251" max="11251" width="28.375" style="157" customWidth="1"/>
    <col min="11252" max="11252" width="10.5" style="157" customWidth="1"/>
    <col min="11253" max="11253" width="27.25" style="157" customWidth="1"/>
    <col min="11254" max="11254" width="12.25" style="157" customWidth="1"/>
    <col min="11255" max="11255" width="15.125" style="157" bestFit="1" customWidth="1"/>
    <col min="11256" max="11256" width="11.75" style="157" customWidth="1"/>
    <col min="11257" max="11257" width="11.625" style="157" customWidth="1"/>
    <col min="11258" max="11258" width="18.375" style="157" customWidth="1"/>
    <col min="11259" max="11259" width="18.5" style="157" customWidth="1"/>
    <col min="11260" max="11260" width="19" style="157" customWidth="1"/>
    <col min="11261" max="11261" width="10" style="157" customWidth="1"/>
    <col min="11262" max="11262" width="28" style="157" customWidth="1"/>
    <col min="11263" max="11263" width="17.375" style="157" customWidth="1"/>
    <col min="11264" max="11264" width="20.375" style="157" customWidth="1"/>
    <col min="11265" max="11265" width="9.375" style="157" bestFit="1" customWidth="1"/>
    <col min="11266" max="11266" width="11.375" style="157" customWidth="1"/>
    <col min="11267" max="11267" width="14.5" style="157" customWidth="1"/>
    <col min="11268" max="11498" width="9" style="157"/>
    <col min="11499" max="11499" width="8" style="157" customWidth="1"/>
    <col min="11500" max="11500" width="24.75" style="157" customWidth="1"/>
    <col min="11501" max="11501" width="12.5" style="157" bestFit="1" customWidth="1"/>
    <col min="11502" max="11502" width="17" style="157" customWidth="1"/>
    <col min="11503" max="11504" width="9.875" style="157" customWidth="1"/>
    <col min="11505" max="11505" width="7" style="157" customWidth="1"/>
    <col min="11506" max="11506" width="9.375" style="157" customWidth="1"/>
    <col min="11507" max="11507" width="28.375" style="157" customWidth="1"/>
    <col min="11508" max="11508" width="10.5" style="157" customWidth="1"/>
    <col min="11509" max="11509" width="27.25" style="157" customWidth="1"/>
    <col min="11510" max="11510" width="12.25" style="157" customWidth="1"/>
    <col min="11511" max="11511" width="15.125" style="157" bestFit="1" customWidth="1"/>
    <col min="11512" max="11512" width="11.75" style="157" customWidth="1"/>
    <col min="11513" max="11513" width="11.625" style="157" customWidth="1"/>
    <col min="11514" max="11514" width="18.375" style="157" customWidth="1"/>
    <col min="11515" max="11515" width="18.5" style="157" customWidth="1"/>
    <col min="11516" max="11516" width="19" style="157" customWidth="1"/>
    <col min="11517" max="11517" width="10" style="157" customWidth="1"/>
    <col min="11518" max="11518" width="28" style="157" customWidth="1"/>
    <col min="11519" max="11519" width="17.375" style="157" customWidth="1"/>
    <col min="11520" max="11520" width="20.375" style="157" customWidth="1"/>
    <col min="11521" max="11521" width="9.375" style="157" bestFit="1" customWidth="1"/>
    <col min="11522" max="11522" width="11.375" style="157" customWidth="1"/>
    <col min="11523" max="11523" width="14.5" style="157" customWidth="1"/>
    <col min="11524" max="11754" width="9" style="157"/>
    <col min="11755" max="11755" width="8" style="157" customWidth="1"/>
    <col min="11756" max="11756" width="24.75" style="157" customWidth="1"/>
    <col min="11757" max="11757" width="12.5" style="157" bestFit="1" customWidth="1"/>
    <col min="11758" max="11758" width="17" style="157" customWidth="1"/>
    <col min="11759" max="11760" width="9.875" style="157" customWidth="1"/>
    <col min="11761" max="11761" width="7" style="157" customWidth="1"/>
    <col min="11762" max="11762" width="9.375" style="157" customWidth="1"/>
    <col min="11763" max="11763" width="28.375" style="157" customWidth="1"/>
    <col min="11764" max="11764" width="10.5" style="157" customWidth="1"/>
    <col min="11765" max="11765" width="27.25" style="157" customWidth="1"/>
    <col min="11766" max="11766" width="12.25" style="157" customWidth="1"/>
    <col min="11767" max="11767" width="15.125" style="157" bestFit="1" customWidth="1"/>
    <col min="11768" max="11768" width="11.75" style="157" customWidth="1"/>
    <col min="11769" max="11769" width="11.625" style="157" customWidth="1"/>
    <col min="11770" max="11770" width="18.375" style="157" customWidth="1"/>
    <col min="11771" max="11771" width="18.5" style="157" customWidth="1"/>
    <col min="11772" max="11772" width="19" style="157" customWidth="1"/>
    <col min="11773" max="11773" width="10" style="157" customWidth="1"/>
    <col min="11774" max="11774" width="28" style="157" customWidth="1"/>
    <col min="11775" max="11775" width="17.375" style="157" customWidth="1"/>
    <col min="11776" max="11776" width="20.375" style="157" customWidth="1"/>
    <col min="11777" max="11777" width="9.375" style="157" bestFit="1" customWidth="1"/>
    <col min="11778" max="11778" width="11.375" style="157" customWidth="1"/>
    <col min="11779" max="11779" width="14.5" style="157" customWidth="1"/>
    <col min="11780" max="12010" width="9" style="157"/>
    <col min="12011" max="12011" width="8" style="157" customWidth="1"/>
    <col min="12012" max="12012" width="24.75" style="157" customWidth="1"/>
    <col min="12013" max="12013" width="12.5" style="157" bestFit="1" customWidth="1"/>
    <col min="12014" max="12014" width="17" style="157" customWidth="1"/>
    <col min="12015" max="12016" width="9.875" style="157" customWidth="1"/>
    <col min="12017" max="12017" width="7" style="157" customWidth="1"/>
    <col min="12018" max="12018" width="9.375" style="157" customWidth="1"/>
    <col min="12019" max="12019" width="28.375" style="157" customWidth="1"/>
    <col min="12020" max="12020" width="10.5" style="157" customWidth="1"/>
    <col min="12021" max="12021" width="27.25" style="157" customWidth="1"/>
    <col min="12022" max="12022" width="12.25" style="157" customWidth="1"/>
    <col min="12023" max="12023" width="15.125" style="157" bestFit="1" customWidth="1"/>
    <col min="12024" max="12024" width="11.75" style="157" customWidth="1"/>
    <col min="12025" max="12025" width="11.625" style="157" customWidth="1"/>
    <col min="12026" max="12026" width="18.375" style="157" customWidth="1"/>
    <col min="12027" max="12027" width="18.5" style="157" customWidth="1"/>
    <col min="12028" max="12028" width="19" style="157" customWidth="1"/>
    <col min="12029" max="12029" width="10" style="157" customWidth="1"/>
    <col min="12030" max="12030" width="28" style="157" customWidth="1"/>
    <col min="12031" max="12031" width="17.375" style="157" customWidth="1"/>
    <col min="12032" max="12032" width="20.375" style="157" customWidth="1"/>
    <col min="12033" max="12033" width="9.375" style="157" bestFit="1" customWidth="1"/>
    <col min="12034" max="12034" width="11.375" style="157" customWidth="1"/>
    <col min="12035" max="12035" width="14.5" style="157" customWidth="1"/>
    <col min="12036" max="12266" width="9" style="157"/>
    <col min="12267" max="12267" width="8" style="157" customWidth="1"/>
    <col min="12268" max="12268" width="24.75" style="157" customWidth="1"/>
    <col min="12269" max="12269" width="12.5" style="157" bestFit="1" customWidth="1"/>
    <col min="12270" max="12270" width="17" style="157" customWidth="1"/>
    <col min="12271" max="12272" width="9.875" style="157" customWidth="1"/>
    <col min="12273" max="12273" width="7" style="157" customWidth="1"/>
    <col min="12274" max="12274" width="9.375" style="157" customWidth="1"/>
    <col min="12275" max="12275" width="28.375" style="157" customWidth="1"/>
    <col min="12276" max="12276" width="10.5" style="157" customWidth="1"/>
    <col min="12277" max="12277" width="27.25" style="157" customWidth="1"/>
    <col min="12278" max="12278" width="12.25" style="157" customWidth="1"/>
    <col min="12279" max="12279" width="15.125" style="157" bestFit="1" customWidth="1"/>
    <col min="12280" max="12280" width="11.75" style="157" customWidth="1"/>
    <col min="12281" max="12281" width="11.625" style="157" customWidth="1"/>
    <col min="12282" max="12282" width="18.375" style="157" customWidth="1"/>
    <col min="12283" max="12283" width="18.5" style="157" customWidth="1"/>
    <col min="12284" max="12284" width="19" style="157" customWidth="1"/>
    <col min="12285" max="12285" width="10" style="157" customWidth="1"/>
    <col min="12286" max="12286" width="28" style="157" customWidth="1"/>
    <col min="12287" max="12287" width="17.375" style="157" customWidth="1"/>
    <col min="12288" max="12288" width="20.375" style="157" customWidth="1"/>
    <col min="12289" max="12289" width="9.375" style="157" bestFit="1" customWidth="1"/>
    <col min="12290" max="12290" width="11.375" style="157" customWidth="1"/>
    <col min="12291" max="12291" width="14.5" style="157" customWidth="1"/>
    <col min="12292" max="12522" width="9" style="157"/>
    <col min="12523" max="12523" width="8" style="157" customWidth="1"/>
    <col min="12524" max="12524" width="24.75" style="157" customWidth="1"/>
    <col min="12525" max="12525" width="12.5" style="157" bestFit="1" customWidth="1"/>
    <col min="12526" max="12526" width="17" style="157" customWidth="1"/>
    <col min="12527" max="12528" width="9.875" style="157" customWidth="1"/>
    <col min="12529" max="12529" width="7" style="157" customWidth="1"/>
    <col min="12530" max="12530" width="9.375" style="157" customWidth="1"/>
    <col min="12531" max="12531" width="28.375" style="157" customWidth="1"/>
    <col min="12532" max="12532" width="10.5" style="157" customWidth="1"/>
    <col min="12533" max="12533" width="27.25" style="157" customWidth="1"/>
    <col min="12534" max="12534" width="12.25" style="157" customWidth="1"/>
    <col min="12535" max="12535" width="15.125" style="157" bestFit="1" customWidth="1"/>
    <col min="12536" max="12536" width="11.75" style="157" customWidth="1"/>
    <col min="12537" max="12537" width="11.625" style="157" customWidth="1"/>
    <col min="12538" max="12538" width="18.375" style="157" customWidth="1"/>
    <col min="12539" max="12539" width="18.5" style="157" customWidth="1"/>
    <col min="12540" max="12540" width="19" style="157" customWidth="1"/>
    <col min="12541" max="12541" width="10" style="157" customWidth="1"/>
    <col min="12542" max="12542" width="28" style="157" customWidth="1"/>
    <col min="12543" max="12543" width="17.375" style="157" customWidth="1"/>
    <col min="12544" max="12544" width="20.375" style="157" customWidth="1"/>
    <col min="12545" max="12545" width="9.375" style="157" bestFit="1" customWidth="1"/>
    <col min="12546" max="12546" width="11.375" style="157" customWidth="1"/>
    <col min="12547" max="12547" width="14.5" style="157" customWidth="1"/>
    <col min="12548" max="12778" width="9" style="157"/>
    <col min="12779" max="12779" width="8" style="157" customWidth="1"/>
    <col min="12780" max="12780" width="24.75" style="157" customWidth="1"/>
    <col min="12781" max="12781" width="12.5" style="157" bestFit="1" customWidth="1"/>
    <col min="12782" max="12782" width="17" style="157" customWidth="1"/>
    <col min="12783" max="12784" width="9.875" style="157" customWidth="1"/>
    <col min="12785" max="12785" width="7" style="157" customWidth="1"/>
    <col min="12786" max="12786" width="9.375" style="157" customWidth="1"/>
    <col min="12787" max="12787" width="28.375" style="157" customWidth="1"/>
    <col min="12788" max="12788" width="10.5" style="157" customWidth="1"/>
    <col min="12789" max="12789" width="27.25" style="157" customWidth="1"/>
    <col min="12790" max="12790" width="12.25" style="157" customWidth="1"/>
    <col min="12791" max="12791" width="15.125" style="157" bestFit="1" customWidth="1"/>
    <col min="12792" max="12792" width="11.75" style="157" customWidth="1"/>
    <col min="12793" max="12793" width="11.625" style="157" customWidth="1"/>
    <col min="12794" max="12794" width="18.375" style="157" customWidth="1"/>
    <col min="12795" max="12795" width="18.5" style="157" customWidth="1"/>
    <col min="12796" max="12796" width="19" style="157" customWidth="1"/>
    <col min="12797" max="12797" width="10" style="157" customWidth="1"/>
    <col min="12798" max="12798" width="28" style="157" customWidth="1"/>
    <col min="12799" max="12799" width="17.375" style="157" customWidth="1"/>
    <col min="12800" max="12800" width="20.375" style="157" customWidth="1"/>
    <col min="12801" max="12801" width="9.375" style="157" bestFit="1" customWidth="1"/>
    <col min="12802" max="12802" width="11.375" style="157" customWidth="1"/>
    <col min="12803" max="12803" width="14.5" style="157" customWidth="1"/>
    <col min="12804" max="13034" width="9" style="157"/>
    <col min="13035" max="13035" width="8" style="157" customWidth="1"/>
    <col min="13036" max="13036" width="24.75" style="157" customWidth="1"/>
    <col min="13037" max="13037" width="12.5" style="157" bestFit="1" customWidth="1"/>
    <col min="13038" max="13038" width="17" style="157" customWidth="1"/>
    <col min="13039" max="13040" width="9.875" style="157" customWidth="1"/>
    <col min="13041" max="13041" width="7" style="157" customWidth="1"/>
    <col min="13042" max="13042" width="9.375" style="157" customWidth="1"/>
    <col min="13043" max="13043" width="28.375" style="157" customWidth="1"/>
    <col min="13044" max="13044" width="10.5" style="157" customWidth="1"/>
    <col min="13045" max="13045" width="27.25" style="157" customWidth="1"/>
    <col min="13046" max="13046" width="12.25" style="157" customWidth="1"/>
    <col min="13047" max="13047" width="15.125" style="157" bestFit="1" customWidth="1"/>
    <col min="13048" max="13048" width="11.75" style="157" customWidth="1"/>
    <col min="13049" max="13049" width="11.625" style="157" customWidth="1"/>
    <col min="13050" max="13050" width="18.375" style="157" customWidth="1"/>
    <col min="13051" max="13051" width="18.5" style="157" customWidth="1"/>
    <col min="13052" max="13052" width="19" style="157" customWidth="1"/>
    <col min="13053" max="13053" width="10" style="157" customWidth="1"/>
    <col min="13054" max="13054" width="28" style="157" customWidth="1"/>
    <col min="13055" max="13055" width="17.375" style="157" customWidth="1"/>
    <col min="13056" max="13056" width="20.375" style="157" customWidth="1"/>
    <col min="13057" max="13057" width="9.375" style="157" bestFit="1" customWidth="1"/>
    <col min="13058" max="13058" width="11.375" style="157" customWidth="1"/>
    <col min="13059" max="13059" width="14.5" style="157" customWidth="1"/>
    <col min="13060" max="13290" width="9" style="157"/>
    <col min="13291" max="13291" width="8" style="157" customWidth="1"/>
    <col min="13292" max="13292" width="24.75" style="157" customWidth="1"/>
    <col min="13293" max="13293" width="12.5" style="157" bestFit="1" customWidth="1"/>
    <col min="13294" max="13294" width="17" style="157" customWidth="1"/>
    <col min="13295" max="13296" width="9.875" style="157" customWidth="1"/>
    <col min="13297" max="13297" width="7" style="157" customWidth="1"/>
    <col min="13298" max="13298" width="9.375" style="157" customWidth="1"/>
    <col min="13299" max="13299" width="28.375" style="157" customWidth="1"/>
    <col min="13300" max="13300" width="10.5" style="157" customWidth="1"/>
    <col min="13301" max="13301" width="27.25" style="157" customWidth="1"/>
    <col min="13302" max="13302" width="12.25" style="157" customWidth="1"/>
    <col min="13303" max="13303" width="15.125" style="157" bestFit="1" customWidth="1"/>
    <col min="13304" max="13304" width="11.75" style="157" customWidth="1"/>
    <col min="13305" max="13305" width="11.625" style="157" customWidth="1"/>
    <col min="13306" max="13306" width="18.375" style="157" customWidth="1"/>
    <col min="13307" max="13307" width="18.5" style="157" customWidth="1"/>
    <col min="13308" max="13308" width="19" style="157" customWidth="1"/>
    <col min="13309" max="13309" width="10" style="157" customWidth="1"/>
    <col min="13310" max="13310" width="28" style="157" customWidth="1"/>
    <col min="13311" max="13311" width="17.375" style="157" customWidth="1"/>
    <col min="13312" max="13312" width="20.375" style="157" customWidth="1"/>
    <col min="13313" max="13313" width="9.375" style="157" bestFit="1" customWidth="1"/>
    <col min="13314" max="13314" width="11.375" style="157" customWidth="1"/>
    <col min="13315" max="13315" width="14.5" style="157" customWidth="1"/>
    <col min="13316" max="13546" width="9" style="157"/>
    <col min="13547" max="13547" width="8" style="157" customWidth="1"/>
    <col min="13548" max="13548" width="24.75" style="157" customWidth="1"/>
    <col min="13549" max="13549" width="12.5" style="157" bestFit="1" customWidth="1"/>
    <col min="13550" max="13550" width="17" style="157" customWidth="1"/>
    <col min="13551" max="13552" width="9.875" style="157" customWidth="1"/>
    <col min="13553" max="13553" width="7" style="157" customWidth="1"/>
    <col min="13554" max="13554" width="9.375" style="157" customWidth="1"/>
    <col min="13555" max="13555" width="28.375" style="157" customWidth="1"/>
    <col min="13556" max="13556" width="10.5" style="157" customWidth="1"/>
    <col min="13557" max="13557" width="27.25" style="157" customWidth="1"/>
    <col min="13558" max="13558" width="12.25" style="157" customWidth="1"/>
    <col min="13559" max="13559" width="15.125" style="157" bestFit="1" customWidth="1"/>
    <col min="13560" max="13560" width="11.75" style="157" customWidth="1"/>
    <col min="13561" max="13561" width="11.625" style="157" customWidth="1"/>
    <col min="13562" max="13562" width="18.375" style="157" customWidth="1"/>
    <col min="13563" max="13563" width="18.5" style="157" customWidth="1"/>
    <col min="13564" max="13564" width="19" style="157" customWidth="1"/>
    <col min="13565" max="13565" width="10" style="157" customWidth="1"/>
    <col min="13566" max="13566" width="28" style="157" customWidth="1"/>
    <col min="13567" max="13567" width="17.375" style="157" customWidth="1"/>
    <col min="13568" max="13568" width="20.375" style="157" customWidth="1"/>
    <col min="13569" max="13569" width="9.375" style="157" bestFit="1" customWidth="1"/>
    <col min="13570" max="13570" width="11.375" style="157" customWidth="1"/>
    <col min="13571" max="13571" width="14.5" style="157" customWidth="1"/>
    <col min="13572" max="13802" width="9" style="157"/>
    <col min="13803" max="13803" width="8" style="157" customWidth="1"/>
    <col min="13804" max="13804" width="24.75" style="157" customWidth="1"/>
    <col min="13805" max="13805" width="12.5" style="157" bestFit="1" customWidth="1"/>
    <col min="13806" max="13806" width="17" style="157" customWidth="1"/>
    <col min="13807" max="13808" width="9.875" style="157" customWidth="1"/>
    <col min="13809" max="13809" width="7" style="157" customWidth="1"/>
    <col min="13810" max="13810" width="9.375" style="157" customWidth="1"/>
    <col min="13811" max="13811" width="28.375" style="157" customWidth="1"/>
    <col min="13812" max="13812" width="10.5" style="157" customWidth="1"/>
    <col min="13813" max="13813" width="27.25" style="157" customWidth="1"/>
    <col min="13814" max="13814" width="12.25" style="157" customWidth="1"/>
    <col min="13815" max="13815" width="15.125" style="157" bestFit="1" customWidth="1"/>
    <col min="13816" max="13816" width="11.75" style="157" customWidth="1"/>
    <col min="13817" max="13817" width="11.625" style="157" customWidth="1"/>
    <col min="13818" max="13818" width="18.375" style="157" customWidth="1"/>
    <col min="13819" max="13819" width="18.5" style="157" customWidth="1"/>
    <col min="13820" max="13820" width="19" style="157" customWidth="1"/>
    <col min="13821" max="13821" width="10" style="157" customWidth="1"/>
    <col min="13822" max="13822" width="28" style="157" customWidth="1"/>
    <col min="13823" max="13823" width="17.375" style="157" customWidth="1"/>
    <col min="13824" max="13824" width="20.375" style="157" customWidth="1"/>
    <col min="13825" max="13825" width="9.375" style="157" bestFit="1" customWidth="1"/>
    <col min="13826" max="13826" width="11.375" style="157" customWidth="1"/>
    <col min="13827" max="13827" width="14.5" style="157" customWidth="1"/>
    <col min="13828" max="14058" width="9" style="157"/>
    <col min="14059" max="14059" width="8" style="157" customWidth="1"/>
    <col min="14060" max="14060" width="24.75" style="157" customWidth="1"/>
    <col min="14061" max="14061" width="12.5" style="157" bestFit="1" customWidth="1"/>
    <col min="14062" max="14062" width="17" style="157" customWidth="1"/>
    <col min="14063" max="14064" width="9.875" style="157" customWidth="1"/>
    <col min="14065" max="14065" width="7" style="157" customWidth="1"/>
    <col min="14066" max="14066" width="9.375" style="157" customWidth="1"/>
    <col min="14067" max="14067" width="28.375" style="157" customWidth="1"/>
    <col min="14068" max="14068" width="10.5" style="157" customWidth="1"/>
    <col min="14069" max="14069" width="27.25" style="157" customWidth="1"/>
    <col min="14070" max="14070" width="12.25" style="157" customWidth="1"/>
    <col min="14071" max="14071" width="15.125" style="157" bestFit="1" customWidth="1"/>
    <col min="14072" max="14072" width="11.75" style="157" customWidth="1"/>
    <col min="14073" max="14073" width="11.625" style="157" customWidth="1"/>
    <col min="14074" max="14074" width="18.375" style="157" customWidth="1"/>
    <col min="14075" max="14075" width="18.5" style="157" customWidth="1"/>
    <col min="14076" max="14076" width="19" style="157" customWidth="1"/>
    <col min="14077" max="14077" width="10" style="157" customWidth="1"/>
    <col min="14078" max="14078" width="28" style="157" customWidth="1"/>
    <col min="14079" max="14079" width="17.375" style="157" customWidth="1"/>
    <col min="14080" max="14080" width="20.375" style="157" customWidth="1"/>
    <col min="14081" max="14081" width="9.375" style="157" bestFit="1" customWidth="1"/>
    <col min="14082" max="14082" width="11.375" style="157" customWidth="1"/>
    <col min="14083" max="14083" width="14.5" style="157" customWidth="1"/>
    <col min="14084" max="14314" width="9" style="157"/>
    <col min="14315" max="14315" width="8" style="157" customWidth="1"/>
    <col min="14316" max="14316" width="24.75" style="157" customWidth="1"/>
    <col min="14317" max="14317" width="12.5" style="157" bestFit="1" customWidth="1"/>
    <col min="14318" max="14318" width="17" style="157" customWidth="1"/>
    <col min="14319" max="14320" width="9.875" style="157" customWidth="1"/>
    <col min="14321" max="14321" width="7" style="157" customWidth="1"/>
    <col min="14322" max="14322" width="9.375" style="157" customWidth="1"/>
    <col min="14323" max="14323" width="28.375" style="157" customWidth="1"/>
    <col min="14324" max="14324" width="10.5" style="157" customWidth="1"/>
    <col min="14325" max="14325" width="27.25" style="157" customWidth="1"/>
    <col min="14326" max="14326" width="12.25" style="157" customWidth="1"/>
    <col min="14327" max="14327" width="15.125" style="157" bestFit="1" customWidth="1"/>
    <col min="14328" max="14328" width="11.75" style="157" customWidth="1"/>
    <col min="14329" max="14329" width="11.625" style="157" customWidth="1"/>
    <col min="14330" max="14330" width="18.375" style="157" customWidth="1"/>
    <col min="14331" max="14331" width="18.5" style="157" customWidth="1"/>
    <col min="14332" max="14332" width="19" style="157" customWidth="1"/>
    <col min="14333" max="14333" width="10" style="157" customWidth="1"/>
    <col min="14334" max="14334" width="28" style="157" customWidth="1"/>
    <col min="14335" max="14335" width="17.375" style="157" customWidth="1"/>
    <col min="14336" max="14336" width="20.375" style="157" customWidth="1"/>
    <col min="14337" max="14337" width="9.375" style="157" bestFit="1" customWidth="1"/>
    <col min="14338" max="14338" width="11.375" style="157" customWidth="1"/>
    <col min="14339" max="14339" width="14.5" style="157" customWidth="1"/>
    <col min="14340" max="14570" width="9" style="157"/>
    <col min="14571" max="14571" width="8" style="157" customWidth="1"/>
    <col min="14572" max="14572" width="24.75" style="157" customWidth="1"/>
    <col min="14573" max="14573" width="12.5" style="157" bestFit="1" customWidth="1"/>
    <col min="14574" max="14574" width="17" style="157" customWidth="1"/>
    <col min="14575" max="14576" width="9.875" style="157" customWidth="1"/>
    <col min="14577" max="14577" width="7" style="157" customWidth="1"/>
    <col min="14578" max="14578" width="9.375" style="157" customWidth="1"/>
    <col min="14579" max="14579" width="28.375" style="157" customWidth="1"/>
    <col min="14580" max="14580" width="10.5" style="157" customWidth="1"/>
    <col min="14581" max="14581" width="27.25" style="157" customWidth="1"/>
    <col min="14582" max="14582" width="12.25" style="157" customWidth="1"/>
    <col min="14583" max="14583" width="15.125" style="157" bestFit="1" customWidth="1"/>
    <col min="14584" max="14584" width="11.75" style="157" customWidth="1"/>
    <col min="14585" max="14585" width="11.625" style="157" customWidth="1"/>
    <col min="14586" max="14586" width="18.375" style="157" customWidth="1"/>
    <col min="14587" max="14587" width="18.5" style="157" customWidth="1"/>
    <col min="14588" max="14588" width="19" style="157" customWidth="1"/>
    <col min="14589" max="14589" width="10" style="157" customWidth="1"/>
    <col min="14590" max="14590" width="28" style="157" customWidth="1"/>
    <col min="14591" max="14591" width="17.375" style="157" customWidth="1"/>
    <col min="14592" max="14592" width="20.375" style="157" customWidth="1"/>
    <col min="14593" max="14593" width="9.375" style="157" bestFit="1" customWidth="1"/>
    <col min="14594" max="14594" width="11.375" style="157" customWidth="1"/>
    <col min="14595" max="14595" width="14.5" style="157" customWidth="1"/>
    <col min="14596" max="14826" width="9" style="157"/>
    <col min="14827" max="14827" width="8" style="157" customWidth="1"/>
    <col min="14828" max="14828" width="24.75" style="157" customWidth="1"/>
    <col min="14829" max="14829" width="12.5" style="157" bestFit="1" customWidth="1"/>
    <col min="14830" max="14830" width="17" style="157" customWidth="1"/>
    <col min="14831" max="14832" width="9.875" style="157" customWidth="1"/>
    <col min="14833" max="14833" width="7" style="157" customWidth="1"/>
    <col min="14834" max="14834" width="9.375" style="157" customWidth="1"/>
    <col min="14835" max="14835" width="28.375" style="157" customWidth="1"/>
    <col min="14836" max="14836" width="10.5" style="157" customWidth="1"/>
    <col min="14837" max="14837" width="27.25" style="157" customWidth="1"/>
    <col min="14838" max="14838" width="12.25" style="157" customWidth="1"/>
    <col min="14839" max="14839" width="15.125" style="157" bestFit="1" customWidth="1"/>
    <col min="14840" max="14840" width="11.75" style="157" customWidth="1"/>
    <col min="14841" max="14841" width="11.625" style="157" customWidth="1"/>
    <col min="14842" max="14842" width="18.375" style="157" customWidth="1"/>
    <col min="14843" max="14843" width="18.5" style="157" customWidth="1"/>
    <col min="14844" max="14844" width="19" style="157" customWidth="1"/>
    <col min="14845" max="14845" width="10" style="157" customWidth="1"/>
    <col min="14846" max="14846" width="28" style="157" customWidth="1"/>
    <col min="14847" max="14847" width="17.375" style="157" customWidth="1"/>
    <col min="14848" max="14848" width="20.375" style="157" customWidth="1"/>
    <col min="14849" max="14849" width="9.375" style="157" bestFit="1" customWidth="1"/>
    <col min="14850" max="14850" width="11.375" style="157" customWidth="1"/>
    <col min="14851" max="14851" width="14.5" style="157" customWidth="1"/>
    <col min="14852" max="15082" width="9" style="157"/>
    <col min="15083" max="15083" width="8" style="157" customWidth="1"/>
    <col min="15084" max="15084" width="24.75" style="157" customWidth="1"/>
    <col min="15085" max="15085" width="12.5" style="157" bestFit="1" customWidth="1"/>
    <col min="15086" max="15086" width="17" style="157" customWidth="1"/>
    <col min="15087" max="15088" width="9.875" style="157" customWidth="1"/>
    <col min="15089" max="15089" width="7" style="157" customWidth="1"/>
    <col min="15090" max="15090" width="9.375" style="157" customWidth="1"/>
    <col min="15091" max="15091" width="28.375" style="157" customWidth="1"/>
    <col min="15092" max="15092" width="10.5" style="157" customWidth="1"/>
    <col min="15093" max="15093" width="27.25" style="157" customWidth="1"/>
    <col min="15094" max="15094" width="12.25" style="157" customWidth="1"/>
    <col min="15095" max="15095" width="15.125" style="157" bestFit="1" customWidth="1"/>
    <col min="15096" max="15096" width="11.75" style="157" customWidth="1"/>
    <col min="15097" max="15097" width="11.625" style="157" customWidth="1"/>
    <col min="15098" max="15098" width="18.375" style="157" customWidth="1"/>
    <col min="15099" max="15099" width="18.5" style="157" customWidth="1"/>
    <col min="15100" max="15100" width="19" style="157" customWidth="1"/>
    <col min="15101" max="15101" width="10" style="157" customWidth="1"/>
    <col min="15102" max="15102" width="28" style="157" customWidth="1"/>
    <col min="15103" max="15103" width="17.375" style="157" customWidth="1"/>
    <col min="15104" max="15104" width="20.375" style="157" customWidth="1"/>
    <col min="15105" max="15105" width="9.375" style="157" bestFit="1" customWidth="1"/>
    <col min="15106" max="15106" width="11.375" style="157" customWidth="1"/>
    <col min="15107" max="15107" width="14.5" style="157" customWidth="1"/>
    <col min="15108" max="15338" width="9" style="157"/>
    <col min="15339" max="15339" width="8" style="157" customWidth="1"/>
    <col min="15340" max="15340" width="24.75" style="157" customWidth="1"/>
    <col min="15341" max="15341" width="12.5" style="157" bestFit="1" customWidth="1"/>
    <col min="15342" max="15342" width="17" style="157" customWidth="1"/>
    <col min="15343" max="15344" width="9.875" style="157" customWidth="1"/>
    <col min="15345" max="15345" width="7" style="157" customWidth="1"/>
    <col min="15346" max="15346" width="9.375" style="157" customWidth="1"/>
    <col min="15347" max="15347" width="28.375" style="157" customWidth="1"/>
    <col min="15348" max="15348" width="10.5" style="157" customWidth="1"/>
    <col min="15349" max="15349" width="27.25" style="157" customWidth="1"/>
    <col min="15350" max="15350" width="12.25" style="157" customWidth="1"/>
    <col min="15351" max="15351" width="15.125" style="157" bestFit="1" customWidth="1"/>
    <col min="15352" max="15352" width="11.75" style="157" customWidth="1"/>
    <col min="15353" max="15353" width="11.625" style="157" customWidth="1"/>
    <col min="15354" max="15354" width="18.375" style="157" customWidth="1"/>
    <col min="15355" max="15355" width="18.5" style="157" customWidth="1"/>
    <col min="15356" max="15356" width="19" style="157" customWidth="1"/>
    <col min="15357" max="15357" width="10" style="157" customWidth="1"/>
    <col min="15358" max="15358" width="28" style="157" customWidth="1"/>
    <col min="15359" max="15359" width="17.375" style="157" customWidth="1"/>
    <col min="15360" max="15360" width="20.375" style="157" customWidth="1"/>
    <col min="15361" max="15361" width="9.375" style="157" bestFit="1" customWidth="1"/>
    <col min="15362" max="15362" width="11.375" style="157" customWidth="1"/>
    <col min="15363" max="15363" width="14.5" style="157" customWidth="1"/>
    <col min="15364" max="15594" width="9" style="157"/>
    <col min="15595" max="15595" width="8" style="157" customWidth="1"/>
    <col min="15596" max="15596" width="24.75" style="157" customWidth="1"/>
    <col min="15597" max="15597" width="12.5" style="157" bestFit="1" customWidth="1"/>
    <col min="15598" max="15598" width="17" style="157" customWidth="1"/>
    <col min="15599" max="15600" width="9.875" style="157" customWidth="1"/>
    <col min="15601" max="15601" width="7" style="157" customWidth="1"/>
    <col min="15602" max="15602" width="9.375" style="157" customWidth="1"/>
    <col min="15603" max="15603" width="28.375" style="157" customWidth="1"/>
    <col min="15604" max="15604" width="10.5" style="157" customWidth="1"/>
    <col min="15605" max="15605" width="27.25" style="157" customWidth="1"/>
    <col min="15606" max="15606" width="12.25" style="157" customWidth="1"/>
    <col min="15607" max="15607" width="15.125" style="157" bestFit="1" customWidth="1"/>
    <col min="15608" max="15608" width="11.75" style="157" customWidth="1"/>
    <col min="15609" max="15609" width="11.625" style="157" customWidth="1"/>
    <col min="15610" max="15610" width="18.375" style="157" customWidth="1"/>
    <col min="15611" max="15611" width="18.5" style="157" customWidth="1"/>
    <col min="15612" max="15612" width="19" style="157" customWidth="1"/>
    <col min="15613" max="15613" width="10" style="157" customWidth="1"/>
    <col min="15614" max="15614" width="28" style="157" customWidth="1"/>
    <col min="15615" max="15615" width="17.375" style="157" customWidth="1"/>
    <col min="15616" max="15616" width="20.375" style="157" customWidth="1"/>
    <col min="15617" max="15617" width="9.375" style="157" bestFit="1" customWidth="1"/>
    <col min="15618" max="15618" width="11.375" style="157" customWidth="1"/>
    <col min="15619" max="15619" width="14.5" style="157" customWidth="1"/>
    <col min="15620" max="15850" width="9" style="157"/>
    <col min="15851" max="15851" width="8" style="157" customWidth="1"/>
    <col min="15852" max="15852" width="24.75" style="157" customWidth="1"/>
    <col min="15853" max="15853" width="12.5" style="157" bestFit="1" customWidth="1"/>
    <col min="15854" max="15854" width="17" style="157" customWidth="1"/>
    <col min="15855" max="15856" width="9.875" style="157" customWidth="1"/>
    <col min="15857" max="15857" width="7" style="157" customWidth="1"/>
    <col min="15858" max="15858" width="9.375" style="157" customWidth="1"/>
    <col min="15859" max="15859" width="28.375" style="157" customWidth="1"/>
    <col min="15860" max="15860" width="10.5" style="157" customWidth="1"/>
    <col min="15861" max="15861" width="27.25" style="157" customWidth="1"/>
    <col min="15862" max="15862" width="12.25" style="157" customWidth="1"/>
    <col min="15863" max="15863" width="15.125" style="157" bestFit="1" customWidth="1"/>
    <col min="15864" max="15864" width="11.75" style="157" customWidth="1"/>
    <col min="15865" max="15865" width="11.625" style="157" customWidth="1"/>
    <col min="15866" max="15866" width="18.375" style="157" customWidth="1"/>
    <col min="15867" max="15867" width="18.5" style="157" customWidth="1"/>
    <col min="15868" max="15868" width="19" style="157" customWidth="1"/>
    <col min="15869" max="15869" width="10" style="157" customWidth="1"/>
    <col min="15870" max="15870" width="28" style="157" customWidth="1"/>
    <col min="15871" max="15871" width="17.375" style="157" customWidth="1"/>
    <col min="15872" max="15872" width="20.375" style="157" customWidth="1"/>
    <col min="15873" max="15873" width="9.375" style="157" bestFit="1" customWidth="1"/>
    <col min="15874" max="15874" width="11.375" style="157" customWidth="1"/>
    <col min="15875" max="15875" width="14.5" style="157" customWidth="1"/>
    <col min="15876" max="16106" width="9" style="157"/>
    <col min="16107" max="16107" width="8" style="157" customWidth="1"/>
    <col min="16108" max="16108" width="24.75" style="157" customWidth="1"/>
    <col min="16109" max="16109" width="12.5" style="157" bestFit="1" customWidth="1"/>
    <col min="16110" max="16110" width="17" style="157" customWidth="1"/>
    <col min="16111" max="16112" width="9.875" style="157" customWidth="1"/>
    <col min="16113" max="16113" width="7" style="157" customWidth="1"/>
    <col min="16114" max="16114" width="9.375" style="157" customWidth="1"/>
    <col min="16115" max="16115" width="28.375" style="157" customWidth="1"/>
    <col min="16116" max="16116" width="10.5" style="157" customWidth="1"/>
    <col min="16117" max="16117" width="27.25" style="157" customWidth="1"/>
    <col min="16118" max="16118" width="12.25" style="157" customWidth="1"/>
    <col min="16119" max="16119" width="15.125" style="157" bestFit="1" customWidth="1"/>
    <col min="16120" max="16120" width="11.75" style="157" customWidth="1"/>
    <col min="16121" max="16121" width="11.625" style="157" customWidth="1"/>
    <col min="16122" max="16122" width="18.375" style="157" customWidth="1"/>
    <col min="16123" max="16123" width="18.5" style="157" customWidth="1"/>
    <col min="16124" max="16124" width="19" style="157" customWidth="1"/>
    <col min="16125" max="16125" width="10" style="157" customWidth="1"/>
    <col min="16126" max="16126" width="28" style="157" customWidth="1"/>
    <col min="16127" max="16127" width="17.375" style="157" customWidth="1"/>
    <col min="16128" max="16128" width="20.375" style="157" customWidth="1"/>
    <col min="16129" max="16129" width="9.375" style="157" bestFit="1" customWidth="1"/>
    <col min="16130" max="16130" width="11.375" style="157" customWidth="1"/>
    <col min="16131" max="16131" width="14.5" style="157" customWidth="1"/>
    <col min="16132" max="16384" width="9" style="157"/>
  </cols>
  <sheetData>
    <row r="1" spans="1:21" ht="18" customHeight="1">
      <c r="B1" s="630" t="s">
        <v>133</v>
      </c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</row>
    <row r="2" spans="1:21" ht="18" customHeight="1">
      <c r="B2" s="630" t="s">
        <v>134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</row>
    <row r="3" spans="1:21" ht="18" customHeight="1">
      <c r="B3" s="631" t="s">
        <v>2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</row>
    <row r="4" spans="1:21" ht="18" customHeight="1">
      <c r="B4" s="158" t="s">
        <v>3</v>
      </c>
      <c r="C4" s="159"/>
      <c r="D4" s="160" t="s">
        <v>4</v>
      </c>
      <c r="E4" s="161"/>
      <c r="F4" s="159"/>
      <c r="G4" s="159"/>
      <c r="H4" s="159"/>
      <c r="I4" s="162"/>
      <c r="J4" s="159"/>
      <c r="K4" s="159"/>
      <c r="L4" s="159"/>
      <c r="M4" s="159"/>
      <c r="N4" s="159"/>
      <c r="O4" s="159"/>
      <c r="P4" s="159"/>
      <c r="Q4" s="162"/>
      <c r="R4" s="162">
        <f>R5-R6</f>
        <v>1108789400</v>
      </c>
      <c r="S4" s="162"/>
      <c r="T4" s="159"/>
      <c r="U4" s="162"/>
    </row>
    <row r="5" spans="1:21" ht="18" customHeight="1">
      <c r="B5" s="158" t="s">
        <v>5</v>
      </c>
      <c r="C5" s="159"/>
      <c r="D5" s="160" t="s">
        <v>6</v>
      </c>
      <c r="E5" s="161"/>
      <c r="F5" s="159"/>
      <c r="G5" s="159"/>
      <c r="H5" s="159"/>
      <c r="I5" s="162"/>
      <c r="J5" s="159"/>
      <c r="K5" s="159"/>
      <c r="L5" s="159"/>
      <c r="M5" s="159"/>
      <c r="N5" s="159"/>
      <c r="O5" s="159"/>
      <c r="P5" s="123" t="s">
        <v>98</v>
      </c>
      <c r="Q5" s="123"/>
      <c r="R5" s="127">
        <f>[4]BAR!BK53</f>
        <v>1108789400</v>
      </c>
      <c r="S5" s="162"/>
      <c r="T5" s="159"/>
      <c r="U5" s="162"/>
    </row>
    <row r="6" spans="1:21" ht="15.95" customHeight="1">
      <c r="B6" s="163"/>
      <c r="C6" s="163"/>
      <c r="D6" s="164"/>
      <c r="E6" s="157"/>
      <c r="F6" s="163"/>
      <c r="G6" s="163"/>
      <c r="H6" s="163"/>
      <c r="J6" s="163"/>
      <c r="K6" s="164"/>
      <c r="L6" s="163"/>
      <c r="M6" s="163"/>
      <c r="N6" s="163"/>
      <c r="O6" s="163"/>
      <c r="P6" s="128" t="s">
        <v>99</v>
      </c>
      <c r="Q6" s="128"/>
      <c r="R6" s="131">
        <f>SUM(Q11:Q79989)</f>
        <v>0</v>
      </c>
      <c r="T6" s="163"/>
    </row>
    <row r="7" spans="1:21" ht="15.95" customHeight="1">
      <c r="A7" s="629" t="s">
        <v>7</v>
      </c>
      <c r="B7" s="167" t="s">
        <v>7</v>
      </c>
      <c r="C7" s="629" t="s">
        <v>8</v>
      </c>
      <c r="D7" s="632" t="s">
        <v>9</v>
      </c>
      <c r="E7" s="629"/>
      <c r="F7" s="623" t="s">
        <v>135</v>
      </c>
      <c r="G7" s="623" t="s">
        <v>73</v>
      </c>
      <c r="H7" s="623"/>
      <c r="I7" s="633" t="s">
        <v>136</v>
      </c>
      <c r="J7" s="629" t="s">
        <v>104</v>
      </c>
      <c r="K7" s="629" t="s">
        <v>105</v>
      </c>
      <c r="L7" s="629"/>
      <c r="M7" s="623" t="s">
        <v>76</v>
      </c>
      <c r="N7" s="625" t="s">
        <v>13</v>
      </c>
      <c r="O7" s="623" t="s">
        <v>80</v>
      </c>
      <c r="P7" s="623" t="s">
        <v>137</v>
      </c>
      <c r="Q7" s="628" t="s">
        <v>138</v>
      </c>
      <c r="R7" s="634" t="s">
        <v>139</v>
      </c>
      <c r="S7" s="628" t="s">
        <v>140</v>
      </c>
      <c r="T7" s="625" t="s">
        <v>141</v>
      </c>
      <c r="U7" s="637" t="s">
        <v>18</v>
      </c>
    </row>
    <row r="8" spans="1:21" ht="15.95" customHeight="1">
      <c r="A8" s="629"/>
      <c r="B8" s="168" t="s">
        <v>24</v>
      </c>
      <c r="C8" s="629"/>
      <c r="D8" s="638" t="s">
        <v>20</v>
      </c>
      <c r="E8" s="639" t="s">
        <v>21</v>
      </c>
      <c r="F8" s="623"/>
      <c r="G8" s="623" t="s">
        <v>82</v>
      </c>
      <c r="H8" s="623" t="s">
        <v>83</v>
      </c>
      <c r="I8" s="633"/>
      <c r="J8" s="629"/>
      <c r="K8" s="629" t="s">
        <v>25</v>
      </c>
      <c r="L8" s="629" t="s">
        <v>9</v>
      </c>
      <c r="M8" s="624"/>
      <c r="N8" s="626"/>
      <c r="O8" s="623"/>
      <c r="P8" s="624"/>
      <c r="Q8" s="628"/>
      <c r="R8" s="635"/>
      <c r="S8" s="628"/>
      <c r="T8" s="626"/>
      <c r="U8" s="637"/>
    </row>
    <row r="9" spans="1:21" ht="15.95" customHeight="1">
      <c r="A9" s="629"/>
      <c r="B9" s="169"/>
      <c r="C9" s="629"/>
      <c r="D9" s="638" t="s">
        <v>142</v>
      </c>
      <c r="E9" s="639"/>
      <c r="F9" s="623"/>
      <c r="G9" s="623"/>
      <c r="H9" s="623"/>
      <c r="I9" s="633"/>
      <c r="J9" s="629"/>
      <c r="K9" s="629"/>
      <c r="L9" s="629"/>
      <c r="M9" s="624"/>
      <c r="N9" s="627"/>
      <c r="O9" s="623"/>
      <c r="P9" s="624"/>
      <c r="Q9" s="628"/>
      <c r="R9" s="636"/>
      <c r="S9" s="628"/>
      <c r="T9" s="627"/>
      <c r="U9" s="637"/>
    </row>
    <row r="10" spans="1:21" s="172" customFormat="1" ht="10.5" customHeight="1">
      <c r="A10" s="170" t="s">
        <v>26</v>
      </c>
      <c r="B10" s="171" t="s">
        <v>27</v>
      </c>
      <c r="C10" s="171" t="s">
        <v>28</v>
      </c>
      <c r="D10" s="171" t="s">
        <v>29</v>
      </c>
      <c r="E10" s="171" t="s">
        <v>30</v>
      </c>
      <c r="F10" s="171" t="s">
        <v>84</v>
      </c>
      <c r="G10" s="171" t="s">
        <v>31</v>
      </c>
      <c r="H10" s="171" t="s">
        <v>32</v>
      </c>
      <c r="I10" s="171" t="s">
        <v>33</v>
      </c>
      <c r="J10" s="171" t="s">
        <v>34</v>
      </c>
      <c r="K10" s="171" t="s">
        <v>35</v>
      </c>
      <c r="L10" s="171" t="s">
        <v>36</v>
      </c>
      <c r="M10" s="171" t="s">
        <v>37</v>
      </c>
      <c r="N10" s="171" t="s">
        <v>38</v>
      </c>
      <c r="O10" s="171" t="s">
        <v>39</v>
      </c>
      <c r="P10" s="171" t="s">
        <v>40</v>
      </c>
      <c r="Q10" s="171" t="s">
        <v>85</v>
      </c>
      <c r="R10" s="171" t="s">
        <v>86</v>
      </c>
      <c r="S10" s="171" t="s">
        <v>87</v>
      </c>
      <c r="T10" s="171" t="s">
        <v>88</v>
      </c>
      <c r="U10" s="171" t="s">
        <v>89</v>
      </c>
    </row>
    <row r="11" spans="1:21" s="186" customFormat="1" ht="15.95" customHeight="1">
      <c r="A11" s="173"/>
      <c r="B11" s="187"/>
      <c r="C11" s="180"/>
      <c r="D11" s="174"/>
      <c r="E11" s="175"/>
      <c r="F11" s="176"/>
      <c r="G11" s="175"/>
      <c r="H11" s="176"/>
      <c r="I11" s="177"/>
      <c r="J11" s="178"/>
      <c r="K11" s="179"/>
      <c r="L11" s="180"/>
      <c r="M11" s="174"/>
      <c r="N11" s="181"/>
      <c r="O11" s="182"/>
      <c r="P11" s="183"/>
      <c r="Q11" s="188"/>
      <c r="R11" s="184"/>
      <c r="S11" s="184"/>
      <c r="T11" s="185"/>
      <c r="U11" s="184"/>
    </row>
    <row r="12" spans="1:21" s="186" customFormat="1" ht="15.95" customHeight="1">
      <c r="A12" s="173"/>
      <c r="B12" s="187"/>
      <c r="C12" s="180"/>
      <c r="D12" s="174"/>
      <c r="E12" s="175"/>
      <c r="F12" s="176"/>
      <c r="G12" s="175"/>
      <c r="H12" s="176"/>
      <c r="I12" s="177"/>
      <c r="J12" s="178"/>
      <c r="K12" s="179"/>
      <c r="L12" s="180"/>
      <c r="M12" s="174"/>
      <c r="N12" s="181"/>
      <c r="O12" s="182"/>
      <c r="P12" s="183"/>
      <c r="Q12" s="188"/>
      <c r="R12" s="184"/>
      <c r="S12" s="184"/>
      <c r="T12" s="185"/>
      <c r="U12" s="184"/>
    </row>
    <row r="13" spans="1:21" s="186" customFormat="1" ht="15.95" customHeight="1">
      <c r="A13" s="173"/>
      <c r="B13" s="446" t="s">
        <v>815</v>
      </c>
      <c r="C13" s="180" t="s">
        <v>804</v>
      </c>
      <c r="D13" s="174"/>
      <c r="E13" s="175"/>
      <c r="F13" s="176" t="s">
        <v>805</v>
      </c>
      <c r="G13" s="175"/>
      <c r="H13" s="176"/>
      <c r="I13" s="177" t="s">
        <v>806</v>
      </c>
      <c r="J13" s="178"/>
      <c r="K13" s="182" t="s">
        <v>805</v>
      </c>
      <c r="L13" s="180"/>
      <c r="M13" s="174" t="s">
        <v>807</v>
      </c>
      <c r="N13" s="181"/>
      <c r="O13" s="182"/>
      <c r="P13" s="183"/>
      <c r="Q13" s="188"/>
      <c r="R13" s="184"/>
      <c r="S13" s="184"/>
      <c r="T13" s="185"/>
      <c r="U13" s="184"/>
    </row>
    <row r="14" spans="1:21" s="186" customFormat="1" ht="15.95" customHeight="1">
      <c r="A14" s="173"/>
      <c r="B14" s="187"/>
      <c r="C14" s="180"/>
      <c r="D14" s="174"/>
      <c r="E14" s="175"/>
      <c r="F14" s="176"/>
      <c r="G14" s="175"/>
      <c r="H14" s="176"/>
      <c r="I14" s="177"/>
      <c r="J14" s="178"/>
      <c r="K14" s="179"/>
      <c r="L14" s="180"/>
      <c r="M14" s="174"/>
      <c r="N14" s="181"/>
      <c r="O14" s="182"/>
      <c r="P14" s="183"/>
      <c r="Q14" s="188"/>
      <c r="R14" s="184"/>
      <c r="S14" s="184"/>
      <c r="T14" s="185"/>
      <c r="U14" s="184"/>
    </row>
    <row r="15" spans="1:21" s="186" customFormat="1" ht="15.95" customHeight="1">
      <c r="A15" s="173"/>
      <c r="B15" s="187"/>
      <c r="C15" s="180"/>
      <c r="D15" s="174"/>
      <c r="E15" s="175"/>
      <c r="F15" s="176"/>
      <c r="G15" s="175"/>
      <c r="H15" s="176"/>
      <c r="I15" s="177"/>
      <c r="J15" s="178"/>
      <c r="K15" s="179"/>
      <c r="L15" s="180"/>
      <c r="M15" s="174"/>
      <c r="N15" s="181"/>
      <c r="O15" s="182"/>
      <c r="P15" s="183"/>
      <c r="Q15" s="188"/>
      <c r="R15" s="184"/>
      <c r="S15" s="184"/>
      <c r="T15" s="185"/>
      <c r="U15" s="184"/>
    </row>
    <row r="16" spans="1:21" s="186" customFormat="1" ht="15.95" customHeight="1">
      <c r="A16" s="173"/>
      <c r="B16" s="187"/>
      <c r="C16" s="180"/>
      <c r="D16" s="174"/>
      <c r="E16" s="175"/>
      <c r="F16" s="176"/>
      <c r="G16" s="175"/>
      <c r="H16" s="176"/>
      <c r="I16" s="177"/>
      <c r="J16" s="178"/>
      <c r="K16" s="179"/>
      <c r="L16" s="180"/>
      <c r="M16" s="174"/>
      <c r="N16" s="181"/>
      <c r="O16" s="182"/>
      <c r="P16" s="183"/>
      <c r="Q16" s="188"/>
      <c r="R16" s="184"/>
      <c r="S16" s="184"/>
      <c r="T16" s="185"/>
      <c r="U16" s="184"/>
    </row>
    <row r="17" spans="1:21" s="186" customFormat="1" ht="15.95" customHeight="1">
      <c r="A17" s="173"/>
      <c r="B17" s="187"/>
      <c r="C17" s="180"/>
      <c r="D17" s="174"/>
      <c r="E17" s="175"/>
      <c r="F17" s="176"/>
      <c r="G17" s="175"/>
      <c r="H17" s="176"/>
      <c r="I17" s="177"/>
      <c r="J17" s="178"/>
      <c r="K17" s="179"/>
      <c r="L17" s="180"/>
      <c r="M17" s="174"/>
      <c r="N17" s="181"/>
      <c r="O17" s="182"/>
      <c r="P17" s="183"/>
      <c r="Q17" s="188"/>
      <c r="R17" s="184"/>
      <c r="S17" s="184"/>
      <c r="T17" s="185"/>
      <c r="U17" s="184"/>
    </row>
    <row r="18" spans="1:21" s="186" customFormat="1" ht="15.95" customHeight="1">
      <c r="A18" s="173"/>
      <c r="B18" s="187"/>
      <c r="C18" s="180"/>
      <c r="D18" s="174"/>
      <c r="E18" s="175"/>
      <c r="F18" s="176"/>
      <c r="G18" s="175"/>
      <c r="H18" s="176"/>
      <c r="I18" s="177"/>
      <c r="J18" s="178"/>
      <c r="K18" s="179"/>
      <c r="L18" s="180"/>
      <c r="M18" s="174"/>
      <c r="N18" s="181"/>
      <c r="O18" s="182"/>
      <c r="P18" s="183"/>
      <c r="Q18" s="188"/>
      <c r="R18" s="184"/>
      <c r="S18" s="184"/>
      <c r="T18" s="185"/>
      <c r="U18" s="184"/>
    </row>
    <row r="19" spans="1:21" s="186" customFormat="1" ht="15.95" customHeight="1">
      <c r="A19" s="173"/>
      <c r="B19" s="187"/>
      <c r="C19" s="180"/>
      <c r="D19" s="174"/>
      <c r="E19" s="175"/>
      <c r="F19" s="176"/>
      <c r="G19" s="175"/>
      <c r="H19" s="176"/>
      <c r="I19" s="177"/>
      <c r="J19" s="178"/>
      <c r="K19" s="179"/>
      <c r="L19" s="180"/>
      <c r="M19" s="174"/>
      <c r="N19" s="181"/>
      <c r="O19" s="182"/>
      <c r="P19" s="183"/>
      <c r="Q19" s="188"/>
      <c r="R19" s="184"/>
      <c r="S19" s="184"/>
      <c r="T19" s="185"/>
      <c r="U19" s="184"/>
    </row>
    <row r="20" spans="1:21" s="186" customFormat="1" ht="15.95" customHeight="1">
      <c r="A20" s="173"/>
      <c r="B20" s="187"/>
      <c r="C20" s="180"/>
      <c r="D20" s="174"/>
      <c r="E20" s="175"/>
      <c r="F20" s="176"/>
      <c r="G20" s="175"/>
      <c r="H20" s="176"/>
      <c r="I20" s="177"/>
      <c r="J20" s="178"/>
      <c r="K20" s="179"/>
      <c r="L20" s="180"/>
      <c r="M20" s="174"/>
      <c r="N20" s="181"/>
      <c r="O20" s="182"/>
      <c r="P20" s="183"/>
      <c r="Q20" s="188"/>
      <c r="R20" s="184"/>
      <c r="S20" s="184"/>
      <c r="T20" s="185"/>
      <c r="U20" s="184"/>
    </row>
    <row r="21" spans="1:21" s="186" customFormat="1" ht="15.95" customHeight="1">
      <c r="A21" s="173"/>
      <c r="B21" s="187"/>
      <c r="C21" s="180"/>
      <c r="D21" s="174"/>
      <c r="E21" s="175"/>
      <c r="F21" s="176"/>
      <c r="G21" s="175"/>
      <c r="H21" s="176"/>
      <c r="I21" s="177"/>
      <c r="J21" s="178"/>
      <c r="K21" s="179"/>
      <c r="L21" s="180"/>
      <c r="M21" s="174"/>
      <c r="N21" s="181"/>
      <c r="O21" s="182"/>
      <c r="P21" s="183"/>
      <c r="Q21" s="188"/>
      <c r="R21" s="184"/>
      <c r="S21" s="184"/>
      <c r="T21" s="185"/>
      <c r="U21" s="184"/>
    </row>
    <row r="23" spans="1:21" ht="15.95" customHeight="1">
      <c r="M23" s="191"/>
      <c r="N23" s="191"/>
      <c r="P23" s="192"/>
      <c r="Q23" s="193"/>
      <c r="R23" s="193"/>
      <c r="S23" s="193"/>
    </row>
    <row r="24" spans="1:21" ht="15.95" customHeight="1">
      <c r="B24" s="194"/>
      <c r="E24" s="154" t="s">
        <v>808</v>
      </c>
      <c r="M24" s="191"/>
      <c r="N24" s="195"/>
      <c r="P24" s="192"/>
      <c r="Q24" s="193"/>
      <c r="R24" s="193"/>
      <c r="S24" s="193"/>
    </row>
    <row r="25" spans="1:21" ht="15.95" customHeight="1">
      <c r="E25" s="154" t="s">
        <v>809</v>
      </c>
      <c r="M25" s="191"/>
      <c r="N25" s="191"/>
      <c r="O25" s="191"/>
      <c r="P25" s="192"/>
      <c r="Q25" s="193"/>
      <c r="R25" s="193"/>
      <c r="S25" s="193"/>
    </row>
    <row r="26" spans="1:21" ht="15.95" customHeight="1">
      <c r="B26" s="196"/>
      <c r="C26" s="196"/>
      <c r="D26" s="196"/>
      <c r="E26" s="154" t="s">
        <v>797</v>
      </c>
      <c r="M26" s="191"/>
      <c r="N26" s="191"/>
      <c r="O26" s="191"/>
      <c r="P26" s="192"/>
      <c r="Q26" s="193"/>
      <c r="R26" s="193"/>
      <c r="S26" s="193"/>
    </row>
    <row r="27" spans="1:21" ht="15.95" customHeight="1">
      <c r="B27" s="196"/>
      <c r="C27" s="196"/>
      <c r="D27" s="196"/>
      <c r="E27" s="154"/>
    </row>
    <row r="28" spans="1:21" ht="15.95" customHeight="1">
      <c r="B28" s="196"/>
      <c r="C28" s="196"/>
      <c r="D28" s="196"/>
      <c r="E28" s="154"/>
    </row>
    <row r="29" spans="1:21" ht="15.95" customHeight="1">
      <c r="E29" s="154"/>
    </row>
    <row r="30" spans="1:21" ht="15.95" customHeight="1">
      <c r="E30" s="434" t="s">
        <v>810</v>
      </c>
    </row>
    <row r="31" spans="1:21" ht="15.95" customHeight="1">
      <c r="E31" s="154" t="s">
        <v>811</v>
      </c>
    </row>
    <row r="32" spans="1:21" ht="15.95" customHeight="1">
      <c r="E32" s="154" t="s">
        <v>796</v>
      </c>
    </row>
  </sheetData>
  <mergeCells count="26">
    <mergeCell ref="B1:U1"/>
    <mergeCell ref="B2:U2"/>
    <mergeCell ref="B3:U3"/>
    <mergeCell ref="A7:A9"/>
    <mergeCell ref="C7:C9"/>
    <mergeCell ref="D7:E7"/>
    <mergeCell ref="F7:F9"/>
    <mergeCell ref="G7:H7"/>
    <mergeCell ref="I7:I9"/>
    <mergeCell ref="J7:J9"/>
    <mergeCell ref="R7:R9"/>
    <mergeCell ref="S7:S9"/>
    <mergeCell ref="T7:T9"/>
    <mergeCell ref="U7:U9"/>
    <mergeCell ref="D8:D9"/>
    <mergeCell ref="E8:E9"/>
    <mergeCell ref="G8:G9"/>
    <mergeCell ref="H8:H9"/>
    <mergeCell ref="K8:K9"/>
    <mergeCell ref="L8:L9"/>
    <mergeCell ref="K7:L7"/>
    <mergeCell ref="M7:M9"/>
    <mergeCell ref="N7:N9"/>
    <mergeCell ref="O7:O9"/>
    <mergeCell ref="P7:P9"/>
    <mergeCell ref="Q7:Q9"/>
  </mergeCells>
  <pageMargins left="1.22" right="0.7" top="0.75" bottom="0.75" header="0.3" footer="0.3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KIB A</vt:lpstr>
      <vt:lpstr>KIB B </vt:lpstr>
      <vt:lpstr>KIB B Pengadaan</vt:lpstr>
      <vt:lpstr>KIB B  Masuk</vt:lpstr>
      <vt:lpstr>KIB B Keluar</vt:lpstr>
      <vt:lpstr>KIB C </vt:lpstr>
      <vt:lpstr>KIB D </vt:lpstr>
      <vt:lpstr>KIB E </vt:lpstr>
      <vt:lpstr>KIB F </vt:lpstr>
      <vt:lpstr>KIP B NON APBD</vt:lpstr>
      <vt:lpstr>KIP C NON APBD</vt:lpstr>
      <vt:lpstr>KIP D NON APBD</vt:lpstr>
      <vt:lpstr>KIB E NON APBD</vt:lpstr>
      <vt:lpstr>BMD</vt:lpstr>
      <vt:lpstr>'KIB B '!Print_Area</vt:lpstr>
      <vt:lpstr>'KIB B  Masuk'!Print_Area</vt:lpstr>
      <vt:lpstr>'KIB B Keluar'!Print_Area</vt:lpstr>
      <vt:lpstr>'KIB B Pengadaan'!Print_Area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2017-08-23T04:06:25Z</cp:lastPrinted>
  <dcterms:created xsi:type="dcterms:W3CDTF">2015-12-21T06:01:16Z</dcterms:created>
  <dcterms:modified xsi:type="dcterms:W3CDTF">2017-08-23T04:23:04Z</dcterms:modified>
</cp:coreProperties>
</file>